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360" windowWidth="19320" windowHeight="11400" tabRatio="500"/>
  </bookViews>
  <sheets>
    <sheet name="III info 30.07.2017 opolski (2" sheetId="2" r:id="rId1"/>
    <sheet name="III info 30.07.2017 opolskie" sheetId="1" r:id="rId2"/>
  </sheets>
  <definedNames>
    <definedName name="_xlnm.Print_Area" localSheetId="0">'III info 30.07.2017 opolski (2'!$A$1:$P$219</definedName>
    <definedName name="_xlnm.Print_Area" localSheetId="1">'III info 30.07.2017 opolskie'!$A$1:$P$219</definedName>
  </definedNames>
  <calcPr calcId="145621"/>
</workbook>
</file>

<file path=xl/calcChain.xml><?xml version="1.0" encoding="utf-8"?>
<calcChain xmlns="http://schemas.openxmlformats.org/spreadsheetml/2006/main">
  <c r="I219" i="2" l="1"/>
  <c r="H219" i="2"/>
  <c r="G219" i="2"/>
  <c r="F219" i="2"/>
  <c r="E219" i="2"/>
  <c r="D219" i="2"/>
  <c r="F213" i="2"/>
  <c r="E213" i="2"/>
  <c r="L209" i="2"/>
  <c r="K209" i="2"/>
  <c r="J209" i="2"/>
  <c r="I209" i="2"/>
  <c r="H209" i="2"/>
  <c r="G209" i="2"/>
  <c r="F209" i="2"/>
  <c r="E209" i="2"/>
  <c r="D209" i="2"/>
  <c r="L196" i="2"/>
  <c r="K196" i="2"/>
  <c r="J196" i="2"/>
  <c r="I196" i="2"/>
  <c r="H196" i="2"/>
  <c r="F196" i="2"/>
  <c r="E196" i="2"/>
  <c r="D196" i="2"/>
  <c r="G195" i="2"/>
  <c r="G194" i="2"/>
  <c r="G193" i="2"/>
  <c r="G192" i="2"/>
  <c r="G191" i="2"/>
  <c r="G190" i="2"/>
  <c r="G189" i="2"/>
  <c r="G196" i="2" s="1"/>
  <c r="O185" i="2"/>
  <c r="N185" i="2"/>
  <c r="M185" i="2"/>
  <c r="L185" i="2"/>
  <c r="K185" i="2"/>
  <c r="J185" i="2"/>
  <c r="I185" i="2"/>
  <c r="H185" i="2"/>
  <c r="F185" i="2"/>
  <c r="E185" i="2"/>
  <c r="D185" i="2"/>
  <c r="G184" i="2"/>
  <c r="G183" i="2"/>
  <c r="G182" i="2"/>
  <c r="G181" i="2"/>
  <c r="G180" i="2"/>
  <c r="G179" i="2"/>
  <c r="G178" i="2"/>
  <c r="G185" i="2" s="1"/>
  <c r="I172" i="2"/>
  <c r="H172" i="2"/>
  <c r="G172" i="2"/>
  <c r="F172" i="2"/>
  <c r="E172" i="2"/>
  <c r="D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K172" i="2" s="1"/>
  <c r="J165" i="2"/>
  <c r="J172" i="2" s="1"/>
  <c r="J162" i="2"/>
  <c r="I162" i="2"/>
  <c r="H162" i="2"/>
  <c r="F162" i="2"/>
  <c r="E162" i="2"/>
  <c r="D162" i="2"/>
  <c r="G161" i="2"/>
  <c r="G160" i="2"/>
  <c r="G159" i="2"/>
  <c r="G158" i="2"/>
  <c r="G157" i="2"/>
  <c r="G156" i="2"/>
  <c r="G155" i="2"/>
  <c r="G162" i="2" s="1"/>
  <c r="N151" i="2"/>
  <c r="M151" i="2"/>
  <c r="L151" i="2"/>
  <c r="K151" i="2"/>
  <c r="J151" i="2"/>
  <c r="H151" i="2"/>
  <c r="G151" i="2"/>
  <c r="F151" i="2"/>
  <c r="E151" i="2"/>
  <c r="D151" i="2"/>
  <c r="I150" i="2"/>
  <c r="I149" i="2"/>
  <c r="I148" i="2"/>
  <c r="I147" i="2"/>
  <c r="I146" i="2"/>
  <c r="I145" i="2"/>
  <c r="I144" i="2"/>
  <c r="I151" i="2" s="1"/>
  <c r="F137" i="2"/>
  <c r="E137" i="2"/>
  <c r="D137" i="2"/>
  <c r="G136" i="2"/>
  <c r="G135" i="2"/>
  <c r="G134" i="2"/>
  <c r="G133" i="2"/>
  <c r="G132" i="2"/>
  <c r="G131" i="2"/>
  <c r="G137" i="2" s="1"/>
  <c r="L127" i="2"/>
  <c r="K127" i="2"/>
  <c r="I127" i="2"/>
  <c r="H127" i="2"/>
  <c r="G127" i="2"/>
  <c r="F127" i="2"/>
  <c r="E127" i="2"/>
  <c r="D127" i="2"/>
  <c r="L116" i="2"/>
  <c r="K116" i="2"/>
  <c r="I116" i="2"/>
  <c r="H116" i="2"/>
  <c r="G116" i="2"/>
  <c r="F116" i="2"/>
  <c r="E116" i="2"/>
  <c r="D116" i="2"/>
  <c r="M105" i="2"/>
  <c r="L105" i="2"/>
  <c r="K105" i="2"/>
  <c r="J105" i="2"/>
  <c r="I105" i="2"/>
  <c r="H105" i="2"/>
  <c r="G105" i="2"/>
  <c r="F105" i="2"/>
  <c r="E105" i="2"/>
  <c r="D105" i="2"/>
  <c r="K92" i="2"/>
  <c r="J92" i="2"/>
  <c r="I92" i="2"/>
  <c r="H92" i="2"/>
  <c r="G92" i="2"/>
  <c r="F92" i="2"/>
  <c r="E92" i="2"/>
  <c r="D92" i="2"/>
  <c r="O79" i="2"/>
  <c r="N79" i="2"/>
  <c r="M79" i="2"/>
  <c r="L79" i="2"/>
  <c r="K79" i="2"/>
  <c r="J79" i="2"/>
  <c r="I79" i="2"/>
  <c r="F79" i="2"/>
  <c r="E79" i="2"/>
  <c r="D79" i="2"/>
  <c r="G78" i="2"/>
  <c r="G77" i="2"/>
  <c r="G76" i="2"/>
  <c r="G75" i="2"/>
  <c r="G74" i="2"/>
  <c r="G73" i="2"/>
  <c r="G72" i="2"/>
  <c r="G79" i="2" s="1"/>
  <c r="L69" i="2"/>
  <c r="K69" i="2"/>
  <c r="I69" i="2"/>
  <c r="H69" i="2"/>
  <c r="G69" i="2"/>
  <c r="F69" i="2"/>
  <c r="E69" i="2"/>
  <c r="D69" i="2"/>
  <c r="K58" i="2"/>
  <c r="J58" i="2"/>
  <c r="I58" i="2"/>
  <c r="H58" i="2"/>
  <c r="G58" i="2"/>
  <c r="F58" i="2"/>
  <c r="E58" i="2"/>
  <c r="D58" i="2"/>
  <c r="E47" i="2"/>
  <c r="D47" i="2"/>
  <c r="F35" i="2"/>
  <c r="E35" i="2"/>
  <c r="D35" i="2"/>
  <c r="G35" i="2" s="1"/>
  <c r="G34" i="2"/>
  <c r="G33" i="2"/>
  <c r="G32" i="2"/>
  <c r="G31" i="2"/>
  <c r="G30" i="2"/>
  <c r="G29" i="2"/>
  <c r="G28" i="2"/>
  <c r="O24" i="2"/>
  <c r="N24" i="2"/>
  <c r="M24" i="2"/>
  <c r="L24" i="2"/>
  <c r="K24" i="2"/>
  <c r="J24" i="2"/>
  <c r="I24" i="2"/>
  <c r="H24" i="2"/>
  <c r="F24" i="2"/>
  <c r="E24" i="2"/>
  <c r="D24" i="2"/>
  <c r="G24" i="2" s="1"/>
  <c r="G23" i="2"/>
  <c r="G22" i="2"/>
  <c r="G21" i="2"/>
  <c r="G20" i="2"/>
  <c r="G19" i="2"/>
  <c r="G18" i="2"/>
  <c r="G17" i="2"/>
  <c r="F223" i="1"/>
  <c r="E225" i="1"/>
  <c r="E223" i="1"/>
  <c r="F213" i="1" l="1"/>
  <c r="F219" i="1" s="1"/>
  <c r="E213" i="1" l="1"/>
  <c r="E219" i="1" s="1"/>
  <c r="L209" i="1" l="1"/>
  <c r="K209" i="1"/>
  <c r="J209" i="1"/>
  <c r="I209" i="1"/>
  <c r="H209" i="1"/>
  <c r="G209" i="1"/>
  <c r="F209" i="1"/>
  <c r="E209" i="1"/>
  <c r="D209" i="1"/>
  <c r="G184" i="1"/>
  <c r="G183" i="1"/>
  <c r="G182" i="1"/>
  <c r="G181" i="1"/>
  <c r="G180" i="1"/>
  <c r="G179" i="1"/>
  <c r="G178" i="1"/>
  <c r="K171" i="1"/>
  <c r="K170" i="1"/>
  <c r="K169" i="1"/>
  <c r="K168" i="1"/>
  <c r="K167" i="1"/>
  <c r="K166" i="1"/>
  <c r="K172" i="1" s="1"/>
  <c r="K165" i="1"/>
  <c r="J171" i="1"/>
  <c r="J170" i="1"/>
  <c r="J169" i="1"/>
  <c r="J168" i="1"/>
  <c r="J167" i="1"/>
  <c r="J166" i="1"/>
  <c r="J165" i="1"/>
  <c r="J172" i="1" s="1"/>
  <c r="I172" i="1"/>
  <c r="H172" i="1"/>
  <c r="G172" i="1"/>
  <c r="F172" i="1"/>
  <c r="E172" i="1"/>
  <c r="D172" i="1"/>
  <c r="D151" i="1"/>
  <c r="F137" i="1"/>
  <c r="E137" i="1"/>
  <c r="D137" i="1"/>
  <c r="I105" i="1"/>
  <c r="D105" i="1"/>
  <c r="G78" i="1"/>
  <c r="G77" i="1"/>
  <c r="G76" i="1"/>
  <c r="G75" i="1"/>
  <c r="G74" i="1"/>
  <c r="G79" i="1" s="1"/>
  <c r="G73" i="1"/>
  <c r="G72" i="1"/>
  <c r="E69" i="1"/>
  <c r="J58" i="1"/>
  <c r="H58" i="1"/>
  <c r="G58" i="1"/>
  <c r="F58" i="1"/>
  <c r="E58" i="1"/>
  <c r="D58" i="1"/>
  <c r="E35" i="1"/>
  <c r="G32" i="1"/>
  <c r="G28" i="1"/>
  <c r="I24" i="1"/>
  <c r="F24" i="1"/>
  <c r="E24" i="1"/>
  <c r="D24" i="1"/>
  <c r="G22" i="1"/>
  <c r="G18" i="1"/>
  <c r="G219" i="1"/>
  <c r="H219" i="1"/>
  <c r="I219" i="1"/>
  <c r="D219" i="1"/>
  <c r="G17" i="1"/>
  <c r="O185" i="1"/>
  <c r="N185" i="1"/>
  <c r="M185" i="1"/>
  <c r="L185" i="1"/>
  <c r="K185" i="1"/>
  <c r="J185" i="1"/>
  <c r="I185" i="1"/>
  <c r="H185" i="1"/>
  <c r="F185" i="1"/>
  <c r="E185" i="1"/>
  <c r="D185" i="1"/>
  <c r="J162" i="1"/>
  <c r="I162" i="1"/>
  <c r="H162" i="1"/>
  <c r="F162" i="1"/>
  <c r="E162" i="1"/>
  <c r="D162" i="1"/>
  <c r="G161" i="1"/>
  <c r="G160" i="1"/>
  <c r="G159" i="1"/>
  <c r="G158" i="1"/>
  <c r="G157" i="1"/>
  <c r="G156" i="1"/>
  <c r="G162" i="1" s="1"/>
  <c r="G155" i="1"/>
  <c r="N151" i="1"/>
  <c r="M151" i="1"/>
  <c r="L151" i="1"/>
  <c r="K151" i="1"/>
  <c r="J151" i="1"/>
  <c r="H151" i="1"/>
  <c r="G151" i="1"/>
  <c r="F151" i="1"/>
  <c r="E151" i="1"/>
  <c r="I150" i="1"/>
  <c r="I149" i="1"/>
  <c r="I148" i="1"/>
  <c r="I147" i="1"/>
  <c r="I146" i="1"/>
  <c r="I145" i="1"/>
  <c r="I151" i="1" s="1"/>
  <c r="I144" i="1"/>
  <c r="G136" i="1"/>
  <c r="G135" i="1"/>
  <c r="G134" i="1"/>
  <c r="G133" i="1"/>
  <c r="G132" i="1"/>
  <c r="G131" i="1"/>
  <c r="M105" i="1"/>
  <c r="L105" i="1"/>
  <c r="K105" i="1"/>
  <c r="J105" i="1"/>
  <c r="H105" i="1"/>
  <c r="G105" i="1"/>
  <c r="F105" i="1"/>
  <c r="E105" i="1"/>
  <c r="L127" i="1"/>
  <c r="K127" i="1"/>
  <c r="I127" i="1"/>
  <c r="H127" i="1"/>
  <c r="G127" i="1"/>
  <c r="F127" i="1"/>
  <c r="E127" i="1"/>
  <c r="D127" i="1"/>
  <c r="L116" i="1"/>
  <c r="K116" i="1"/>
  <c r="I116" i="1"/>
  <c r="H116" i="1"/>
  <c r="G116" i="1"/>
  <c r="F116" i="1"/>
  <c r="E116" i="1"/>
  <c r="D116" i="1"/>
  <c r="L69" i="1"/>
  <c r="K69" i="1"/>
  <c r="I69" i="1"/>
  <c r="H69" i="1"/>
  <c r="G69" i="1"/>
  <c r="F69" i="1"/>
  <c r="D69" i="1"/>
  <c r="G19" i="1"/>
  <c r="G20" i="1"/>
  <c r="G21" i="1"/>
  <c r="G23" i="1"/>
  <c r="G29" i="1"/>
  <c r="G30" i="1"/>
  <c r="G31" i="1"/>
  <c r="G33" i="1"/>
  <c r="G34" i="1"/>
  <c r="D35" i="1"/>
  <c r="F35" i="1"/>
  <c r="D47" i="1"/>
  <c r="E47" i="1"/>
  <c r="D79" i="1"/>
  <c r="E79" i="1"/>
  <c r="F79" i="1"/>
  <c r="D92" i="1"/>
  <c r="E92" i="1"/>
  <c r="F92" i="1"/>
  <c r="G92" i="1"/>
  <c r="G189" i="1"/>
  <c r="G190" i="1"/>
  <c r="G191" i="1"/>
  <c r="G192" i="1"/>
  <c r="G193" i="1"/>
  <c r="G194" i="1"/>
  <c r="G195" i="1"/>
  <c r="D196" i="1"/>
  <c r="E196" i="1"/>
  <c r="F196" i="1"/>
  <c r="O79" i="1"/>
  <c r="N79" i="1"/>
  <c r="M79" i="1"/>
  <c r="L79" i="1"/>
  <c r="K79" i="1"/>
  <c r="J79" i="1"/>
  <c r="I79" i="1"/>
  <c r="J24" i="1"/>
  <c r="K24" i="1"/>
  <c r="L24" i="1"/>
  <c r="M24" i="1"/>
  <c r="N24" i="1"/>
  <c r="K58" i="1"/>
  <c r="I58" i="1"/>
  <c r="J92" i="1"/>
  <c r="O24" i="1"/>
  <c r="I92" i="1"/>
  <c r="K196" i="1"/>
  <c r="J196" i="1"/>
  <c r="I196" i="1"/>
  <c r="H196" i="1"/>
  <c r="K92" i="1"/>
  <c r="H92" i="1"/>
  <c r="L196" i="1"/>
  <c r="H24" i="1"/>
  <c r="G196" i="1" l="1"/>
  <c r="G137" i="1"/>
  <c r="G185" i="1"/>
  <c r="G35" i="1"/>
  <c r="G24" i="1"/>
</calcChain>
</file>

<file path=xl/sharedStrings.xml><?xml version="1.0" encoding="utf-8"?>
<sst xmlns="http://schemas.openxmlformats.org/spreadsheetml/2006/main" count="530" uniqueCount="158">
  <si>
    <t>Zasięg geograficzny</t>
  </si>
  <si>
    <t>Zakres tematyczny</t>
  </si>
  <si>
    <t>Inne lub mieszane (proszę doprecyzuj w komentarzach)</t>
  </si>
  <si>
    <t xml:space="preserve">Liczba konkursów/ kategorii konkursowych </t>
  </si>
  <si>
    <t>Liczba filmów/ programów telewizyjnych/audycji radiowych</t>
  </si>
  <si>
    <r>
      <t>Liczba innych narzędzi komunikacyjnych - proszę określić jakich w "</t>
    </r>
    <r>
      <rPr>
        <i/>
        <sz val="10"/>
        <color indexed="8"/>
        <rFont val="Calibri"/>
        <family val="2"/>
        <charset val="238"/>
      </rPr>
      <t>Komentarzu"</t>
    </r>
  </si>
  <si>
    <t xml:space="preserve">3.1 Liczba zebranych i upowszechnionych przykładów dobrej praktyki </t>
  </si>
  <si>
    <t>Z naciskiem na upowszechnianie wyników monitoringu i ewaluacji</t>
  </si>
  <si>
    <t>Liczba używanych mediów społecznościowych</t>
  </si>
  <si>
    <t>Liczba założonych platform elektronicznych (e-forums)</t>
  </si>
  <si>
    <t>Liczba fanów na facebooku</t>
  </si>
  <si>
    <t>Liczba obserwujących Twitter</t>
  </si>
  <si>
    <t>Liczba tweetów (włączając re- tweety)</t>
  </si>
  <si>
    <t>Liczba postów na facebooku (wliczając udostępnienia)</t>
  </si>
  <si>
    <t>Liczba odwiedzin na stronie przekierowanych łącznie ze wszystkich mediów społecznościowych</t>
  </si>
  <si>
    <t>4. Wymiany tematyczne i analityczne</t>
  </si>
  <si>
    <t>liczba spotkań grup tematycznych</t>
  </si>
  <si>
    <t>z naciskiem na upowszechnianie wyników monitoringu i ewaluacji</t>
  </si>
  <si>
    <t>liczba grup tematycznych</t>
  </si>
  <si>
    <t>Liczba tematycznych inicjatyw wg rodzajów aktywności</t>
  </si>
  <si>
    <t>Liczba spotkań sieci Państw Członkowskich UE</t>
  </si>
  <si>
    <t>Liczba seminariów/ konferencji</t>
  </si>
  <si>
    <t>5.1 Liczba działań ENRD i EIP-AGRI, w których podmioty brały udział</t>
  </si>
  <si>
    <t>Całkowita liczba materiałów informacyjnych dostarczonych do różnych jednostek organizacyjnych europejskiej sieci</t>
  </si>
  <si>
    <t xml:space="preserve">Liczba przekazanych przykładów dobrych praktyk/ case study </t>
  </si>
  <si>
    <t>liczba dni szkoleniowych</t>
  </si>
  <si>
    <t>liczba warsztatów/ szkoleń</t>
  </si>
  <si>
    <t>liczba wizyt/ wyjazdów studyjnych</t>
  </si>
  <si>
    <t>liczba uczestników szkoleń/ warsztatów</t>
  </si>
  <si>
    <t>liczba uczestników wizyt/ wyjazdów studyjnych</t>
  </si>
  <si>
    <t>liczba uczestników innych lub mieszanych działań szkoleniowych (proszę doprecyzuj w "Komentarzu")</t>
  </si>
  <si>
    <t>Grupy interesariuszy</t>
  </si>
  <si>
    <t>liczba przedstawicieli IZ/AP</t>
  </si>
  <si>
    <t>liczba przedstawicieli LGD</t>
  </si>
  <si>
    <t>liczba doradców rolnych i przedstawicieli SIR</t>
  </si>
  <si>
    <t>liczba przedstawicieli innych grup interesariuszy (proszę doprecyzuj w"Komentarzu")</t>
  </si>
  <si>
    <t xml:space="preserve">liczba przedstawicieli lokalnych partnerów i organizacji </t>
  </si>
  <si>
    <t>… w tym liczba osób z innych Państw Członkowskich UE</t>
  </si>
  <si>
    <t>… w tym liczba osób z innych regionów (do wypełnienia tylko przez JR)</t>
  </si>
  <si>
    <t>Liczba zebranych i przekazanych ofert poszukiwania partnerów do współpracy</t>
  </si>
  <si>
    <t>Liczba osób uczestniczących w wyjazdach studyjnych</t>
  </si>
  <si>
    <t>…w tym osób z innych Państw Członkowskich UE</t>
  </si>
  <si>
    <t>Liczba unikalnych użytkowników strony</t>
  </si>
  <si>
    <t>Ogólne Wytyczne</t>
  </si>
  <si>
    <t>1. Wydarzenia</t>
  </si>
  <si>
    <t>1.1 Liczba zorganizowanych wydarzeń</t>
  </si>
  <si>
    <t>lokalny/regionalny</t>
  </si>
  <si>
    <t>krajowy</t>
  </si>
  <si>
    <t>międzynarodowy</t>
  </si>
  <si>
    <t>SUMA</t>
  </si>
  <si>
    <t>1.2 Liczba uczestników wydarzeń</t>
  </si>
  <si>
    <t>2. Narzędzia komunikacji</t>
  </si>
  <si>
    <t>2.1 Statystyki strony internetowej</t>
  </si>
  <si>
    <t>Liczba odwiedzin strony</t>
  </si>
  <si>
    <t>3. Zbieranie, analiza i upowszechnianie dobrych praktyk</t>
  </si>
  <si>
    <t xml:space="preserve">Liczba dobrych praktyk </t>
  </si>
  <si>
    <t>Liczba osób według typu inicjatywy</t>
  </si>
  <si>
    <t>Grupy tematyczne</t>
  </si>
  <si>
    <t>5.2 Liczba materiałów informacyjnych przekazanych ENRD i EIP-AGRI</t>
  </si>
  <si>
    <t>Rok</t>
  </si>
  <si>
    <t>Liczba inicjatyw tematycznych</t>
  </si>
  <si>
    <t>Rodzaj inicjatywy</t>
  </si>
  <si>
    <t>6.  Budowanie umiejętności i szkolenia</t>
  </si>
  <si>
    <t>6.1 Liczba działań o charakterze szkoleniowym</t>
  </si>
  <si>
    <t xml:space="preserve">Rodzaj działania szkoleniowego </t>
  </si>
  <si>
    <t>całkowita liczba działań szkoleniowych</t>
  </si>
  <si>
    <t>6.2 Liczba osób biorących udział w działaniach szkoleniowych</t>
  </si>
  <si>
    <t>Liczba wydarzeń poświęconych współpracy</t>
  </si>
  <si>
    <t>Liczba osób zaangażowanych w te inicjatywy</t>
  </si>
  <si>
    <t>Liczba badań/analiz na temat współpracy</t>
  </si>
  <si>
    <t>Liczba wizyt studyjnych z naciskiem na współpracę</t>
  </si>
  <si>
    <t>Rodzaj działania szkoleniowego</t>
  </si>
  <si>
    <t>Wspólna Statystyka Sieci Obszarów Wiejskich</t>
  </si>
  <si>
    <t>5.3 Liczba materiałów informacyjnych przygotowanych przez ENRD CP, Evaluation HD lub EIP-AGRI SP, które zostały przetłumaczone i/lub rozpowszechnione na potrzeby szerszej publiczności w ramach sieci</t>
  </si>
  <si>
    <t>1.01.2014 (bazowy)</t>
  </si>
  <si>
    <t>przeznaczone dla doradców i/lub usługi wspierające innowacje (P1)</t>
  </si>
  <si>
    <t>2.3 Liczba publikacji</t>
  </si>
  <si>
    <t>Liczba publikacji</t>
  </si>
  <si>
    <t>Zakres tematyczny (w tym)</t>
  </si>
  <si>
    <t>Całkowita liczba multimediów i innych narzędzi komunikacji</t>
  </si>
  <si>
    <t>z naciskiem na włączenie społeczne, redukcja ubóstwa (P6)</t>
  </si>
  <si>
    <t xml:space="preserve">Z naciskiem na transfer wiedzy i innowacyjność (P1) </t>
  </si>
  <si>
    <t>Z naciskiem na włączenie społeczne, redukcja ubóstwa (P6)</t>
  </si>
  <si>
    <t>Inne tematy lub tematy mieszane  (proszę doprecyzuj w "Komentarzu")</t>
  </si>
  <si>
    <t>4.3 Liczba utworzonych innych inicjatyw tematycznych</t>
  </si>
  <si>
    <t xml:space="preserve">4.2 Liczba konsultacji tematycznych </t>
  </si>
  <si>
    <t>Liczba inicjatyw tematycznych według głównego obszaru tematycznego w tym</t>
  </si>
  <si>
    <t>z których przeznaczone dla LGD włączając wsparcie współpracy</t>
  </si>
  <si>
    <t>Konsultacje tematyczne z partnerami (włączając grupy koordynacyjne)</t>
  </si>
  <si>
    <t>Inne (włączając inicjatywy badawcze dotyczące określonych tematów, fora internetowe, szkolenia tematyczne)</t>
  </si>
  <si>
    <t>Liczba grup tematycznych według głównego obszaru tematycznego w tym</t>
  </si>
  <si>
    <t>4.4 Liczba osób zaangażowanych w poszczególne inicjatywy</t>
  </si>
  <si>
    <t>tematyczne grupy konsultacyjne z partnerami (włączając grupy koordynacyjne)</t>
  </si>
  <si>
    <t>Inne (włączając inicjatywy badawcze dotyczące określonych tematów, fora internetowe)</t>
  </si>
  <si>
    <t>…EIP SP</t>
  </si>
  <si>
    <t>Liczba spotkań w ramach inicjatyw tematycznych (np. spotkania grup tematycznych)</t>
  </si>
  <si>
    <t>Inne wydarzenia (włączając Komitet Sterujący, Zgromadzenie ogólne, itp. Proszę określ inne wydarzenia w Komentarzach)</t>
  </si>
  <si>
    <t>Całkowita liczba wydarzeń/inicjatyw według głównego organizatora</t>
  </si>
  <si>
    <t>z których przedstawiciele podmiotu lub partnerzy sieci mieli aktywny wkład</t>
  </si>
  <si>
    <t>… Evaluation HD</t>
  </si>
  <si>
    <t xml:space="preserve"> ...ENRD CP</t>
  </si>
  <si>
    <t>Całkowita liczba inicjatyw, w których uczestniczyli przedstawiciele podmiotu lub partnerzy sieci</t>
  </si>
  <si>
    <t>Liczba artyułów /informacji do publikacji ENRD/ EIP</t>
  </si>
  <si>
    <t>Inne (proszę wyszczególnić jakie  w rubryce "Komentarze"</t>
  </si>
  <si>
    <t>Całkowita liczba informacji</t>
  </si>
  <si>
    <t>…ENRD CP</t>
  </si>
  <si>
    <t>…Evaluation HD</t>
  </si>
  <si>
    <t>Liczba  informacji ENRD CP przetłumaczonych na język polski</t>
  </si>
  <si>
    <t>Liczba  informacji Evaluation HD przetłumaczonych na język polski</t>
  </si>
  <si>
    <t>Liczba  informacji EIP-SP przetłumaczonych na język polski</t>
  </si>
  <si>
    <t>Liczba informacji ENRD CP rozpowszechnionych w Polsce</t>
  </si>
  <si>
    <t>Liczba informacji Evalution HD rozpowszechnionych w Polsce</t>
  </si>
  <si>
    <t>Liczba informacji EIP-SP rozpowszechnionych w Polsce</t>
  </si>
  <si>
    <t>Całkowita liczba informacji przetłumaczonych na język polski</t>
  </si>
  <si>
    <t>Całkowita liczba informacji rozpowszechnionych w Polsce</t>
  </si>
  <si>
    <t>Inne (proszę podaj w komentarzach)</t>
  </si>
  <si>
    <t xml:space="preserve">7. Wsparcie transnarodowej i międzyterytorialnej współpracy w ramach LEADER/RLKS i wspólnych inicjatyw  </t>
  </si>
  <si>
    <t xml:space="preserve">7.1 Liczba inicjatyw współpracy, ofert poszukiwania partnerów do współpracy, badań/analiz, wizyt studyjnych i innych działań na rzecz współpracy </t>
  </si>
  <si>
    <r>
      <rPr>
        <b/>
        <sz val="12"/>
        <color indexed="8"/>
        <rFont val="Calibri"/>
        <family val="2"/>
        <charset val="238"/>
      </rPr>
      <t xml:space="preserve">Komentarze </t>
    </r>
    <r>
      <rPr>
        <sz val="10"/>
        <color indexed="8"/>
        <rFont val="Calibri"/>
        <family val="2"/>
        <charset val="238"/>
      </rPr>
      <t>(proszę wskazać także inne kategorie)</t>
    </r>
  </si>
  <si>
    <t>z których przeznaczone dla LGD włączając wsparcie współpracy (P6)</t>
  </si>
  <si>
    <t>Z naciskiem na zarządzanie ekosystemami, zasoby naturalne i klimat (P4 i P5)</t>
  </si>
  <si>
    <t>z naciskiem na żywotność i konkurencyjność gospodarstw rolnych, łańcuch żywnościowy, przetwórstwo i marketing, zarządzanie ryzykiem (P2 i P3)</t>
  </si>
  <si>
    <t>2.2 Media społecznościowe i fora internetowe</t>
  </si>
  <si>
    <t>z naciskiem na zarządzanie ekosystemami, zasoby naturalne i klimat (P4 i P5)</t>
  </si>
  <si>
    <t xml:space="preserve">z naciskiem na LEADER/RLKS i LGD (włączając współpracę) (P6) </t>
  </si>
  <si>
    <t>Z naciskiem na LEADER/RLKS i LGD  (włączając współpracę) (P6)</t>
  </si>
  <si>
    <t>4.1 Liczba utworzonych grup tematycznych i zorganizowanych spotkań</t>
  </si>
  <si>
    <t>5. Współpraca i wkład do działań ENRD i EIP</t>
  </si>
  <si>
    <t>Prezentacje, publikacje i analizy przypadku</t>
  </si>
  <si>
    <t>Liczba forów dyskusyjnych (w tym grup na facebooku i grupy dyskusyjne linkeldin)</t>
  </si>
  <si>
    <t>Z naciskiem na żywotność gospodarstw i konkurencyjność, łańcuch żywnościowy, przetwórstwo i marketing, zarządzanie ryzykiem (P2 i P3)</t>
  </si>
  <si>
    <t>Z naciskiem na żywotność gospodarstw rolnych i konkurencyjność, łańcuch żywnościowy, przetwórstwo i marketing, zarządzanie ryzykiem (P2 i P3)</t>
  </si>
  <si>
    <t>Koszty związane z działalnością/planem działania</t>
  </si>
  <si>
    <t>w tym wydarzenia (tab. 1)</t>
  </si>
  <si>
    <t>w tym strona internetowa (tab. 2.1, 2.2)</t>
  </si>
  <si>
    <t>w tym związane z innymi działaniami komunikacji (tab. 2.3, 2.4)</t>
  </si>
  <si>
    <t>w tym związane z innymi działaniami (tab. 3, 4, 5, 6, 7)</t>
  </si>
  <si>
    <t xml:space="preserve">8. Budżet sieci w EUR - Proszę nie licz podwójnie </t>
  </si>
  <si>
    <t>2.4 Liczba multimediów i innych narzędzi komunikacji</t>
  </si>
  <si>
    <t>Koszty funkcjonowania (wszystkie koszty administracyjne, materiały, koordynacja, itp.) Proszę określ je w komentarzach.</t>
  </si>
  <si>
    <r>
      <rPr>
        <b/>
        <u/>
        <sz val="12"/>
        <color indexed="8"/>
        <rFont val="Calibri"/>
        <family val="2"/>
        <charset val="238"/>
      </rPr>
      <t>Cel i kontekst Wspólnej Statystyki Sieci</t>
    </r>
    <r>
      <rPr>
        <sz val="12"/>
        <color indexed="8"/>
        <rFont val="Calibri"/>
        <family val="2"/>
      </rPr>
      <t xml:space="preserve">
Wspólna Statystyka Sieci została opracowana przez Punkt Kontaktowy ENRD we współpracy z jednostkami wspierającymi sieci w Państwach Członkowskich UE w celu uzyskania całościowego obrazu dokonań KSOW. Informacja ta zostanie wykorzystana do podsumowania i oceny działań sieci, a także umożliwi porównywanie sieci w różnych krajach UE.
</t>
    </r>
    <r>
      <rPr>
        <b/>
        <u/>
        <sz val="12"/>
        <color indexed="8"/>
        <rFont val="Calibri"/>
        <family val="2"/>
        <charset val="238"/>
      </rPr>
      <t>Powiązania między Wspólną Statystyką Sieci i obligatoryjnymi wskaźnikami monitorowania określonymi w rozporządzeniu wykonawczym KE (UE) nr 808/2014</t>
    </r>
    <r>
      <rPr>
        <sz val="12"/>
        <color indexed="8"/>
        <rFont val="Calibri"/>
        <family val="2"/>
      </rPr>
      <t xml:space="preserve">
Celem Wspólnej Statystyki Sieci jest ułatwienie zbierania danych do obligatoryjnych wskaźników. Wszystkie podmioty zaangażowane w realizację zadań sieci wypełniają tylko arkusz </t>
    </r>
    <r>
      <rPr>
        <i/>
        <sz val="12"/>
        <color indexed="8"/>
        <rFont val="Calibri"/>
        <family val="2"/>
        <charset val="238"/>
      </rPr>
      <t xml:space="preserve">"Wspólna Statystyka Sieci". </t>
    </r>
    <r>
      <rPr>
        <sz val="12"/>
        <color indexed="8"/>
        <rFont val="Calibri"/>
        <family val="2"/>
      </rPr>
      <t xml:space="preserve">
</t>
    </r>
    <r>
      <rPr>
        <b/>
        <u/>
        <sz val="12"/>
        <color indexed="8"/>
        <rFont val="Calibri"/>
        <family val="2"/>
        <charset val="238"/>
      </rPr>
      <t>Definicje i wytyczne do poszczególnych wskaźników</t>
    </r>
    <r>
      <rPr>
        <sz val="12"/>
        <color indexed="8"/>
        <rFont val="Calibri"/>
        <family val="2"/>
      </rPr>
      <t xml:space="preserve">
W opisie poszczególnych wskaźników/mierników znajdują się wytyczne dla każdego wskaźnika. W sytuacji, kiedy wytyczne nie są jasne albo mierniki/wskaźniki nie są możliwe do uzupełnienia - prosimy wypełnić rubrykę "K</t>
    </r>
    <r>
      <rPr>
        <i/>
        <sz val="12"/>
        <color indexed="8"/>
        <rFont val="Calibri"/>
        <family val="2"/>
        <charset val="238"/>
      </rPr>
      <t>omentarze"</t>
    </r>
    <r>
      <rPr>
        <sz val="12"/>
        <color indexed="8"/>
        <rFont val="Calibri"/>
        <family val="2"/>
      </rPr>
      <t xml:space="preserve">. 
 Zakres tematyczny został powiązany z priorytetami PROW 2014-2020.
</t>
    </r>
    <r>
      <rPr>
        <b/>
        <u/>
        <sz val="12"/>
        <color indexed="8"/>
        <rFont val="Calibri"/>
        <family val="2"/>
        <charset val="238"/>
      </rPr>
      <t>Udział w budżecie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  <charset val="238"/>
      </rPr>
      <t>Szacowany podział budżetu (Tabela 8) ma na celu dostarczenie informacji jak proporcjonalnie środki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  <charset val="238"/>
      </rPr>
      <t>rocznego budżetu sieci zostały przeznaczone na odpowiednie działania objęte wskaźnikami. Proszę podaj budzet dla poszczególnych kategorii i wskaż trudności w komentarzu.</t>
    </r>
    <r>
      <rPr>
        <sz val="12"/>
        <color indexed="8"/>
        <rFont val="Calibri"/>
        <family val="2"/>
      </rPr>
      <t xml:space="preserve">
</t>
    </r>
    <r>
      <rPr>
        <b/>
        <u/>
        <sz val="12"/>
        <color indexed="8"/>
        <rFont val="Calibri"/>
        <family val="2"/>
        <charset val="238"/>
      </rPr>
      <t/>
    </r>
  </si>
  <si>
    <r>
      <t>Komentarze</t>
    </r>
    <r>
      <rPr>
        <sz val="10"/>
        <color indexed="8"/>
        <rFont val="Calibri"/>
        <family val="2"/>
      </rPr>
      <t xml:space="preserve"> 
(proszę wskazać co jest rozumiane przez kategorię "inne")</t>
    </r>
  </si>
  <si>
    <r>
      <t>Komentarze</t>
    </r>
    <r>
      <rPr>
        <b/>
        <sz val="10"/>
        <color indexed="8"/>
        <rFont val="Calibri"/>
        <family val="2"/>
        <charset val="238"/>
      </rPr>
      <t xml:space="preserve"> 
</t>
    </r>
    <r>
      <rPr>
        <sz val="10"/>
        <color indexed="8"/>
        <rFont val="Calibri"/>
        <family val="2"/>
        <charset val="238"/>
      </rPr>
      <t>(proszę wskazać co jest rozumiane przez kategorię "inne")</t>
    </r>
  </si>
  <si>
    <r>
      <t>Komentarze</t>
    </r>
    <r>
      <rPr>
        <sz val="12"/>
        <color indexed="8"/>
        <rFont val="Calibri"/>
        <family val="2"/>
        <charset val="238"/>
      </rPr>
      <t xml:space="preserve"> 
(</t>
    </r>
    <r>
      <rPr>
        <sz val="10"/>
        <color indexed="8"/>
        <rFont val="Calibri"/>
        <family val="2"/>
        <charset val="238"/>
      </rPr>
      <t>proszę wskazać co jest rozumiane przez kategorię "inne")</t>
    </r>
  </si>
  <si>
    <r>
      <rPr>
        <b/>
        <sz val="12"/>
        <color theme="1"/>
        <rFont val="Calibri"/>
        <family val="2"/>
        <charset val="238"/>
        <scheme val="minor"/>
      </rPr>
      <t>Komentarze</t>
    </r>
    <r>
      <rPr>
        <sz val="10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charset val="238"/>
        <scheme val="minor"/>
      </rPr>
      <t>(proszę wskazać co jest rozumiane przez kategorię "inne")</t>
    </r>
  </si>
  <si>
    <r>
      <t xml:space="preserve">Komentarze 
</t>
    </r>
    <r>
      <rPr>
        <sz val="10"/>
        <color indexed="8"/>
        <rFont val="Calibri"/>
        <family val="2"/>
        <charset val="238"/>
      </rPr>
      <t>(proszę wskazać co jest rozumiane przez kategorię "inne")</t>
    </r>
  </si>
  <si>
    <t>Jednostka Regionalna KSOW woj. opolskiego</t>
  </si>
  <si>
    <t>nie dotyczy</t>
  </si>
  <si>
    <t xml:space="preserve"> </t>
  </si>
  <si>
    <t>dotyczy strony www.ksow.pl - zakładka woj. opolskiego, statystyki zgodne z Google Analitics</t>
  </si>
  <si>
    <t xml:space="preserve">W 2016r. Zorgaznizowano 1 spotkanie informacyjno-konsultacyjne  dla Partnerów KSOW w sprawie realizacji projektów w ramach Planu operacyjnego KSOW na lata 2016-2017 w zakresie roku 2016. Natomiast w 2017r. Zorganizowano 2 spotkania dla Partnerów KSOW, w tym 1  w sprawie realizacji projektów w ramach Planu operacyjnego KSOW na lata 2016-2017 w zakresie roku 201r. i drugie w sprawie ogłoszonego Konkursu nr 1/2017 dla partnerów Krajowej Sieci Obszarów Wiejskich na wybór operacji, które będą realizowane w 2017 r. w ramach dwuletniego planu operacyjnego na lata 2016–2017 </t>
  </si>
  <si>
    <t xml:space="preserve">2016-2017 - dotyczy 1 grupy tematycznej - WGR ds. KSOW woj. opolskiego. W 2016r. odbyły się 2 posiedzenia oraz Grupa pracowała w trybie obiegowym 7 razy. Natomiast w 2017r. nie odbyło się żadne posiedzenie WGR ds. KSOW. Grupa pracowała w trybie obiegowym 7 razy.  </t>
  </si>
  <si>
    <r>
      <rPr>
        <b/>
        <sz val="10"/>
        <color theme="1"/>
        <rFont val="Calibri"/>
        <family val="2"/>
        <charset val="238"/>
        <scheme val="minor"/>
      </rPr>
      <t xml:space="preserve">2016 -2017: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charset val="238"/>
        <scheme val="minor"/>
      </rPr>
      <t xml:space="preserve">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Wykazano szkolenia / warsztaty realizowane w ramach planów operacyjnych oraz ze struktury KSOW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Zakres tematyczny - Inne: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2016: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Szkolenie z Excel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Szkolenie z zakresu zamówień publicznych (nowelizacja ustawy)                                                                                                                                                                                                            3. Szkolenie na temat informowania o PROW 2014-2020                                                                                                                                                                                                                               4. Szkolenie dla beneficjentów PT PROW 2014-2020                                                                                                                                                                                                                                                                                  5. Szkolenie z generatora wniosków w ramach PT PROW 2014-2020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2017: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Szkolenie dla JR KSOW, CDR i ODR – nabór projektów w 2017r. i zmiana PO KSOW 2016-2017                                                                                                                                             2. Szkolenie „Copywriting &amp; Content Marketing w promocji Funduszy Unijnych”                                                                                                                                                                                              3. Szkolenie z zakresu obsługi Portalu Ogłoszeń ARiMR                                                                                                                                                                                                                                                            4. Szkolenie w zakresie ustawy Prawo Zamówień Publicznych </t>
    </r>
  </si>
  <si>
    <r>
      <rPr>
        <b/>
        <sz val="10"/>
        <color indexed="8"/>
        <rFont val="Calibri"/>
        <family val="2"/>
        <charset val="238"/>
      </rPr>
      <t xml:space="preserve">2016: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Uczestnikami szkoleń / warsztatów i wyjazdów studyjnych byli liderzy wiejscy, animatorzy życia na obszarach wiejskich, członkowie oraz potencjalni członkowie  sieci "Szlak Lulinarny Województwa Opolskiego </t>
    </r>
    <r>
      <rPr>
        <i/>
        <sz val="10"/>
        <color indexed="8"/>
        <rFont val="Calibri"/>
        <family val="2"/>
        <charset val="238"/>
      </rPr>
      <t>Opolski Bifyj</t>
    </r>
    <r>
      <rPr>
        <sz val="10"/>
        <color indexed="8"/>
        <rFont val="Calibri"/>
        <family val="2"/>
        <charset val="238"/>
      </rPr>
      <t xml:space="preserve">, mieszkańcy Gminy Bierawa, rolnicy z woj. opolskiego, doradcy rolni z Opolskiego Ośrodka Doradztwa Rolniczego w Łosiowie, przedstawiciele opolskich LGD oraz pracownicy Jednostki Regionalnej KSOW woj opolskiego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 xml:space="preserve"> 2017: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Uczestnikami szkoleń / warsztatów i wyjazdów studyjnych byli liderzy wiejscy, animatorzy życia na obszarach wiejskich, przedstawiciele opolskich LGD mieszkańcy powiatu kędzierzyńsko-kozielskiego i oleskiego oraz pracownicy Jednostki Regionalnej KSOW woj opolskiego</t>
    </r>
  </si>
  <si>
    <r>
      <t xml:space="preserve">1. </t>
    </r>
    <r>
      <rPr>
        <b/>
        <sz val="10"/>
        <color theme="1"/>
        <rFont val="Calibri"/>
        <family val="2"/>
        <charset val="238"/>
        <scheme val="minor"/>
      </rPr>
      <t>W kosztach dot. wydarzeń</t>
    </r>
    <r>
      <rPr>
        <sz val="10"/>
        <color theme="1"/>
        <rFont val="Calibri"/>
        <family val="2"/>
        <scheme val="minor"/>
      </rPr>
      <t xml:space="preserve"> ujęto także koszty wykonania materiałów promocyjnych i wizualizacyjnych w ramach Planu komunikacyjnego.                                                                         2. </t>
    </r>
    <r>
      <rPr>
        <b/>
        <sz val="10"/>
        <color theme="1"/>
        <rFont val="Calibri"/>
        <family val="2"/>
        <charset val="238"/>
        <scheme val="minor"/>
      </rPr>
      <t>W kosztach związanych z innymi działaniami</t>
    </r>
    <r>
      <rPr>
        <sz val="10"/>
        <color theme="1"/>
        <rFont val="Calibri"/>
        <family val="2"/>
        <scheme val="minor"/>
      </rPr>
      <t xml:space="preserve"> ujęto koszty poniesione na organizację szkoleń (bez szkoleń ze struktury), warsztatów i wyjazdów studyjnych.                                                                                                                      3.</t>
    </r>
    <r>
      <rPr>
        <b/>
        <sz val="10"/>
        <color theme="1"/>
        <rFont val="Calibri"/>
        <family val="2"/>
        <charset val="238"/>
        <scheme val="minor"/>
      </rPr>
      <t>Koszty funkcjonowania</t>
    </r>
    <r>
      <rPr>
        <sz val="10"/>
        <color theme="1"/>
        <rFont val="Calibri"/>
        <family val="2"/>
        <scheme val="minor"/>
      </rPr>
      <t xml:space="preserve"> dotyczą: wynagrodzenia pracowników JR KSOW, koszty zakupu i dostawy energii elektrycznej i cieplnej, delegacji służbowych i szkoleń pracowników JR KSOW, zakupów wyposażenia i art. biurowych, koszty napraw i konserwacji sprzętu biurowego oraz organizacji posiedzeń WGR ds. KSOW i spotkań informacyjno - konsultacyjnych dla Partnerów KSOW.                                                                     4. W 2017r. na </t>
    </r>
    <r>
      <rPr>
        <b/>
        <sz val="10"/>
        <color theme="1"/>
        <rFont val="Calibri"/>
        <family val="2"/>
        <charset val="238"/>
        <scheme val="minor"/>
      </rPr>
      <t xml:space="preserve">Plan komunikacyjny </t>
    </r>
    <r>
      <rPr>
        <sz val="10"/>
        <color theme="1"/>
        <rFont val="Calibri"/>
        <family val="2"/>
        <scheme val="minor"/>
      </rPr>
      <t xml:space="preserve">wydano 4 448,66 zł                                            5. Koszty WGR ds. KSOW: 2016 - 211,99 zł, 2017 - 0 zł.                                       6. Koszty organizacji spotkań informacyjno-konsultacyjnych dla Partnerów KSOW: 2016 -  233,27 zł, 2017- 578,55 zł      </t>
    </r>
  </si>
  <si>
    <r>
      <rPr>
        <b/>
        <sz val="10"/>
        <rFont val="Calibri"/>
        <family val="2"/>
        <charset val="238"/>
      </rPr>
      <t>2016r</t>
    </r>
    <r>
      <rPr>
        <sz val="10"/>
        <rFont val="Calibri"/>
        <family val="2"/>
        <charset val="238"/>
      </rPr>
      <t xml:space="preserve">. -  liczba osób wchodzących w skład WGR ds. KSOW woj. opolskiego - 23 osoby, w posiedzeniach udział wzięły 23 osoby, a w trybie obiegowym głowowało łącznie 114 osób.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</rPr>
      <t>2017r</t>
    </r>
    <r>
      <rPr>
        <sz val="10"/>
        <rFont val="Calibri"/>
        <family val="2"/>
        <charset val="238"/>
      </rPr>
      <t xml:space="preserve">. -  liczba osób wchodzących w skład WGR ds. KSOW woj. opolskiego - 23 osoby, w trybie obiegowym głowowało łącznie 105 osób                                                 W spotkaniach informacyjno-konsultacyjnych dla Partnerów KSOW uczestniczyło: w 2016r. - 21 osób, w 2017r. - 61 osób.   </t>
    </r>
  </si>
  <si>
    <r>
      <rPr>
        <b/>
        <sz val="10"/>
        <color indexed="8"/>
        <rFont val="Calibri"/>
        <family val="2"/>
        <charset val="238"/>
      </rPr>
      <t>2016:                                                                                                                                                                                                                                                                                                                                                  Wydarzenia o zasięgu krajowym</t>
    </r>
    <r>
      <rPr>
        <sz val="10"/>
        <color indexed="8"/>
        <rFont val="Calibri"/>
        <family val="2"/>
        <charset val="238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XV Spotkanie organizacji działających na obszarach wiejskich w Marózie                                                                                                                                                                                                                                                               2. Konferencja poświęcona podejściu LEADER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Dożynki Prezydenckie w Spale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>Wydarzenia o zasięgu międzynarodowym</t>
    </r>
    <r>
      <rPr>
        <sz val="10"/>
        <color indexed="8"/>
        <rFont val="Calibri"/>
        <family val="2"/>
        <charset val="238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Międzynarodowe Targi Turystyczne ITB Berlin 2016                                                                                                                                                                                                                                                                            2. Wystawa Twórców Ludowych i Rzemiosła Artystycznego Pogranicza Polsko-Czeskiego w Prudniku                                                                                                                                 3. Targi Turystyki Weekendowej "Atrakcje Regionów" w Chorzowie                                                                                                                                                                                                                                                         4. Międzynarodowe Targi Turystyki Wiejskiej i Agroturystyki AGROTRAVEL w Kielcach - stoisko wystawiennicze                                                                                                     5. Międzynarodowe Targi Turystyki Wiejskiej i Agroturystyki AGROTRAVEL w Kielcach - udział w konferencji                                                                                                                                                6. Międzynarodowe Targi "Rheinland-Pfalz Ausstellung" w Moguncji                                                                                                                                                                                                                                              7. Święto Konstytucji Nadrenii-Palatynatu w Moguncji                                                                                                                                                                                                                                                                        8. Festyn Przyjaźni Polsko-Niemieckiej w Moguncji                                                                                                                                                                                                                                                                   9. Doroczne Forum Europejskiej Sieci Regionalnego Dziedzictwa Kulinarnego w Oslo                                                                                                                                                                                                      10. Finał konkursu o Europejską Nagrodę Odnowy Wsi - Węgry                                                                                                                                                                                                                                                    11. XVI Międzynarodowe Targi Turystyczne "W stronę słońca" w Opolu                                                                                                                                                                                                                    12. Wystawa Rolnicza OPOLAGRA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>Zakres tematyczny - Inne: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Spotkania informacyjno-konsultacyjne dot. scalania gruntów, gospodarki wodno-kanalizacyjnej oraz spotkanie w sprawie podpisania umów na drogi lokalne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 xml:space="preserve">2017: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 xml:space="preserve">Wydarzenia o zasięgu międzynarodowym:     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Międzynarodowe Targi Turystyki Wiejskiej i Agroturystyki AGROTRAVEL w Kielcach - udział w bloku konferencjno-warsztatowym                                                                                                                                                2. Międzynarodowe Targi "Rheinland-Pfalz Ausstellung" w Moguncji                                                                                                                                                                                                                                              3. Dni Regionów Partnerskich w Dijon (Francja)                                                                                                                                                                                                                                                                       4. Wystawa Rolnicza OPOLAGRA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 xml:space="preserve">Zakres tematyczny - Inne:  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2 spotkania informacyjno-konsultacyjne dot. scalania gruntów oraz omówienia dokumentów aplikacyjnych - targowiska</t>
    </r>
  </si>
  <si>
    <r>
      <t xml:space="preserve"> </t>
    </r>
    <r>
      <rPr>
        <b/>
        <sz val="10"/>
        <color indexed="8"/>
        <rFont val="Calibri"/>
        <family val="2"/>
        <charset val="238"/>
      </rPr>
      <t>2016:                                                                                                                                                                                                                                                                                                                                                       Wydarzenia o zasięgu krajowym</t>
    </r>
    <r>
      <rPr>
        <sz val="10"/>
        <color indexed="8"/>
        <rFont val="Calibri"/>
        <family val="2"/>
        <charset val="238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XV Spotkanie organizacji działających na obszarach wiejskich w Marózie - 500 osób                                                                                                                                                                                                                                                               2. Konferencja poświęcona podejściu LEADER - 350 osób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Dożynki Prezydenckie w Spale - 4 000 osób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>Wydarzenia o zasięgu międzynarodowym</t>
    </r>
    <r>
      <rPr>
        <sz val="10"/>
        <color indexed="8"/>
        <rFont val="Calibri"/>
        <family val="2"/>
        <charset val="238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Międzynarodowe Targi Turystyczne ITB Berlin 2016 - 120 000 osób                                                                                                                                                                                                                            2. Wystawa Twórców Ludowych i Rzemiosła Artystycznego Pogranicza Polsko-Czeskiego w Prudniku - 10 000 osób                                                                                                                                 3. Targi Turystyki Weekendowej "Atrakcje Regionów" w Chorzowie - 25 000 osób                                                                                                                                                                                                                                                         4. Międzynarodowe Targi Turystyki Wiejskiej i Agroturystyki AGROTRAVEL w Kielcach - stoisko wystawiennicze - 20 000 osób                                                                                                     5. Międzynarodowe Targi Turystyki Wiejskiej i Agroturystyki AGROTRAVEL w Kielcach - udział w konferencji - 600 osób                                                                                                                                               6. Międzynarodowe Targi "Rheinland-Pfalz Ausstellung" w Moguncji - 70 000 osób                                                                                                                                                                                                                                              7. Święto Konstytucji Nadrenii-Palatynatu w Moguncji - 40 000 osób                                                                                                                                                                                                                                                                       8. Festyn Przyjaźni Polsko-Niemieckiej w Moguncji - 10 000 osób                                                                                                                                                                                                                                                                   9. Doroczne Forum Europejskiej Sieci Regionalnego Dziedzictwa Kulinarnego w Oslo - 400 osób                                                                                                                                                                                                      10. Finał konkursu o Europejską Nagrodę Odnowy Wsi - Węgry - 1 500 osób                                                                                                                                                                                                                                                    11. XVI Międzynarodowe Targi Turystyczne "W stronę słońca" w Opolu - 20 000 osób                                                                                                                                                                                                                    12. Wystawa Rolnicza OPOLAGRA 2016 - 48 000 osób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238"/>
      </rPr>
      <t xml:space="preserve">2017:                                                                                                                                                                                                                                                                                                                                                                                                                                                                                                                                                                                                                                                                 Wydarzenia o zasięgu międzynarodowym: 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</t>
    </r>
    <r>
      <rPr>
        <sz val="10"/>
        <rFont val="Calibri"/>
        <family val="2"/>
        <charset val="238"/>
      </rPr>
      <t xml:space="preserve">Międzynarodowe Targi Turystyki Wiejskiej i Agroturystyki AGROTRAVEL w Kielcach - udział w bloku konferencjno-warsztatowym  - 800 osób                                                                                                                                              2. Międzynarodowe Targi "Rheinland-Pfalz Ausstellung" w Moguncji  - 70 000 osób                                                                                                                                                                                                                                             3. Dni Regionów Partnerskich w Dijon (Francja)  - 5 000 osób                                                                 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4. Wystawa Rolnicza OPOLAGRA 2017 - 45 000 osób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</si>
</sst>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24"/>
      <color indexed="8"/>
      <name val="Calibri"/>
      <family val="2"/>
    </font>
    <font>
      <sz val="10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u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name val="Calibri"/>
      <family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53"/>
      </left>
      <right/>
      <top/>
      <bottom/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3" fillId="3" borderId="0" xfId="0" applyFont="1" applyFill="1"/>
    <xf numFmtId="0" fontId="0" fillId="3" borderId="0" xfId="0" applyFill="1"/>
    <xf numFmtId="0" fontId="3" fillId="0" borderId="0" xfId="0" applyFon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7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3" xfId="0" applyFill="1" applyBorder="1" applyAlignment="1">
      <alignment horizontal="centerContinuous" wrapText="1"/>
    </xf>
    <xf numFmtId="0" fontId="0" fillId="0" borderId="4" xfId="0" applyBorder="1"/>
    <xf numFmtId="0" fontId="0" fillId="0" borderId="5" xfId="0" applyBorder="1"/>
    <xf numFmtId="0" fontId="4" fillId="2" borderId="9" xfId="0" applyFont="1" applyFill="1" applyBorder="1" applyAlignment="1">
      <alignment horizontal="centerContinuous" wrapText="1"/>
    </xf>
    <xf numFmtId="0" fontId="0" fillId="0" borderId="10" xfId="0" applyBorder="1"/>
    <xf numFmtId="0" fontId="0" fillId="4" borderId="11" xfId="0" applyFill="1" applyBorder="1"/>
    <xf numFmtId="0" fontId="4" fillId="2" borderId="12" xfId="0" applyFont="1" applyFill="1" applyBorder="1" applyAlignment="1">
      <alignment horizontal="centerContinuous" wrapText="1"/>
    </xf>
    <xf numFmtId="0" fontId="0" fillId="0" borderId="13" xfId="0" applyBorder="1"/>
    <xf numFmtId="0" fontId="0" fillId="0" borderId="13" xfId="0" applyFill="1" applyBorder="1"/>
    <xf numFmtId="0" fontId="8" fillId="2" borderId="1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6" fillId="0" borderId="5" xfId="0" applyFont="1" applyBorder="1"/>
    <xf numFmtId="0" fontId="4" fillId="4" borderId="15" xfId="0" applyFont="1" applyFill="1" applyBorder="1" applyAlignment="1">
      <alignment horizontal="right"/>
    </xf>
    <xf numFmtId="0" fontId="0" fillId="0" borderId="17" xfId="0" applyBorder="1"/>
    <xf numFmtId="0" fontId="5" fillId="0" borderId="0" xfId="0" applyFont="1" applyFill="1"/>
    <xf numFmtId="0" fontId="0" fillId="0" borderId="10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17" xfId="0" applyFont="1" applyBorder="1"/>
    <xf numFmtId="0" fontId="0" fillId="5" borderId="17" xfId="0" applyFill="1" applyBorder="1"/>
    <xf numFmtId="0" fontId="8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0" fillId="0" borderId="0" xfId="0" applyFont="1"/>
    <xf numFmtId="0" fontId="6" fillId="0" borderId="13" xfId="0" applyFont="1" applyBorder="1"/>
    <xf numFmtId="0" fontId="4" fillId="4" borderId="25" xfId="0" applyFont="1" applyFill="1" applyBorder="1" applyAlignment="1">
      <alignment horizontal="right"/>
    </xf>
    <xf numFmtId="0" fontId="0" fillId="0" borderId="27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48" xfId="0" applyBorder="1"/>
    <xf numFmtId="0" fontId="10" fillId="0" borderId="0" xfId="0" applyFont="1" applyBorder="1"/>
    <xf numFmtId="0" fontId="14" fillId="5" borderId="50" xfId="0" applyFont="1" applyFill="1" applyBorder="1" applyAlignment="1">
      <alignment horizontal="centerContinuous"/>
    </xf>
    <xf numFmtId="0" fontId="0" fillId="5" borderId="51" xfId="0" applyFill="1" applyBorder="1" applyAlignment="1">
      <alignment horizontal="centerContinuous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wrapText="1"/>
    </xf>
    <xf numFmtId="0" fontId="7" fillId="2" borderId="55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Continuous" wrapText="1"/>
    </xf>
    <xf numFmtId="0" fontId="8" fillId="0" borderId="0" xfId="0" applyFont="1" applyFill="1" applyBorder="1" applyAlignment="1">
      <alignment wrapText="1"/>
    </xf>
    <xf numFmtId="0" fontId="4" fillId="4" borderId="21" xfId="0" applyFont="1" applyFill="1" applyBorder="1" applyAlignment="1">
      <alignment horizontal="right"/>
    </xf>
    <xf numFmtId="0" fontId="8" fillId="6" borderId="3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7" fillId="7" borderId="1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wrapText="1"/>
    </xf>
    <xf numFmtId="0" fontId="8" fillId="7" borderId="3" xfId="0" applyFont="1" applyFill="1" applyBorder="1" applyAlignment="1">
      <alignment wrapText="1"/>
    </xf>
    <xf numFmtId="0" fontId="8" fillId="7" borderId="12" xfId="0" applyFont="1" applyFill="1" applyBorder="1" applyAlignment="1">
      <alignment wrapText="1"/>
    </xf>
    <xf numFmtId="0" fontId="3" fillId="6" borderId="0" xfId="0" applyFont="1" applyFill="1"/>
    <xf numFmtId="0" fontId="5" fillId="6" borderId="0" xfId="0" applyFont="1" applyFill="1"/>
    <xf numFmtId="0" fontId="7" fillId="6" borderId="1" xfId="0" applyFont="1" applyFill="1" applyBorder="1" applyAlignment="1">
      <alignment wrapText="1"/>
    </xf>
    <xf numFmtId="0" fontId="9" fillId="6" borderId="26" xfId="0" applyFont="1" applyFill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8" fillId="6" borderId="9" xfId="0" applyFont="1" applyFill="1" applyBorder="1" applyAlignment="1">
      <alignment wrapText="1"/>
    </xf>
    <xf numFmtId="0" fontId="3" fillId="8" borderId="0" xfId="0" applyFont="1" applyFill="1"/>
    <xf numFmtId="0" fontId="0" fillId="8" borderId="0" xfId="0" applyFill="1"/>
    <xf numFmtId="0" fontId="4" fillId="8" borderId="0" xfId="0" applyFont="1" applyFill="1"/>
    <xf numFmtId="0" fontId="7" fillId="8" borderId="1" xfId="0" applyFont="1" applyFill="1" applyBorder="1" applyAlignment="1">
      <alignment wrapText="1"/>
    </xf>
    <xf numFmtId="0" fontId="8" fillId="8" borderId="3" xfId="0" applyFont="1" applyFill="1" applyBorder="1" applyAlignment="1">
      <alignment wrapText="1"/>
    </xf>
    <xf numFmtId="0" fontId="8" fillId="8" borderId="1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0" fontId="8" fillId="8" borderId="40" xfId="0" applyFont="1" applyFill="1" applyBorder="1" applyAlignment="1">
      <alignment wrapText="1"/>
    </xf>
    <xf numFmtId="0" fontId="8" fillId="8" borderId="44" xfId="0" applyFont="1" applyFill="1" applyBorder="1" applyAlignment="1">
      <alignment wrapText="1"/>
    </xf>
    <xf numFmtId="0" fontId="8" fillId="8" borderId="37" xfId="0" applyFont="1" applyFill="1" applyBorder="1" applyAlignment="1">
      <alignment wrapText="1"/>
    </xf>
    <xf numFmtId="0" fontId="8" fillId="8" borderId="9" xfId="0" applyFont="1" applyFill="1" applyBorder="1" applyAlignment="1">
      <alignment wrapText="1"/>
    </xf>
    <xf numFmtId="0" fontId="22" fillId="2" borderId="5" xfId="0" applyFont="1" applyFill="1" applyBorder="1" applyAlignment="1">
      <alignment wrapText="1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 wrapText="1"/>
    </xf>
    <xf numFmtId="0" fontId="0" fillId="9" borderId="0" xfId="0" applyFill="1" applyBorder="1"/>
    <xf numFmtId="0" fontId="27" fillId="10" borderId="72" xfId="0" applyFont="1" applyFill="1" applyBorder="1" applyAlignment="1">
      <alignment horizontal="centerContinuous" wrapText="1"/>
    </xf>
    <xf numFmtId="0" fontId="28" fillId="10" borderId="73" xfId="0" applyFont="1" applyFill="1" applyBorder="1" applyAlignment="1">
      <alignment horizontal="centerContinuous" wrapText="1"/>
    </xf>
    <xf numFmtId="0" fontId="28" fillId="10" borderId="74" xfId="0" applyFont="1" applyFill="1" applyBorder="1" applyAlignment="1">
      <alignment horizontal="centerContinuous" wrapText="1"/>
    </xf>
    <xf numFmtId="0" fontId="29" fillId="10" borderId="22" xfId="0" applyFont="1" applyFill="1" applyBorder="1" applyAlignment="1">
      <alignment wrapText="1"/>
    </xf>
    <xf numFmtId="0" fontId="28" fillId="10" borderId="23" xfId="0" applyFont="1" applyFill="1" applyBorder="1" applyAlignment="1">
      <alignment wrapText="1"/>
    </xf>
    <xf numFmtId="0" fontId="28" fillId="10" borderId="32" xfId="0" applyFont="1" applyFill="1" applyBorder="1" applyAlignment="1">
      <alignment wrapText="1"/>
    </xf>
    <xf numFmtId="0" fontId="29" fillId="10" borderId="32" xfId="0" applyFont="1" applyFill="1" applyBorder="1" applyAlignment="1">
      <alignment wrapText="1"/>
    </xf>
    <xf numFmtId="0" fontId="28" fillId="10" borderId="24" xfId="0" applyFont="1" applyFill="1" applyBorder="1" applyAlignment="1">
      <alignment wrapText="1"/>
    </xf>
    <xf numFmtId="0" fontId="30" fillId="0" borderId="13" xfId="0" applyFont="1" applyBorder="1"/>
    <xf numFmtId="0" fontId="30" fillId="0" borderId="5" xfId="0" applyFont="1" applyBorder="1"/>
    <xf numFmtId="0" fontId="31" fillId="11" borderId="25" xfId="0" applyFont="1" applyFill="1" applyBorder="1" applyAlignment="1">
      <alignment horizontal="right"/>
    </xf>
    <xf numFmtId="0" fontId="0" fillId="11" borderId="15" xfId="0" applyFont="1" applyFill="1" applyBorder="1" applyAlignment="1">
      <alignment horizontal="right"/>
    </xf>
    <xf numFmtId="0" fontId="0" fillId="11" borderId="16" xfId="0" applyFill="1" applyBorder="1"/>
    <xf numFmtId="0" fontId="0" fillId="11" borderId="15" xfId="0" applyFill="1" applyBorder="1"/>
    <xf numFmtId="0" fontId="0" fillId="11" borderId="11" xfId="0" applyFill="1" applyBorder="1"/>
    <xf numFmtId="0" fontId="7" fillId="10" borderId="1" xfId="0" applyFont="1" applyFill="1" applyBorder="1"/>
    <xf numFmtId="0" fontId="8" fillId="10" borderId="12" xfId="0" applyFont="1" applyFill="1" applyBorder="1"/>
    <xf numFmtId="0" fontId="8" fillId="10" borderId="12" xfId="0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0" fontId="3" fillId="10" borderId="0" xfId="0" applyFont="1" applyFill="1"/>
    <xf numFmtId="0" fontId="0" fillId="10" borderId="0" xfId="0" applyFill="1"/>
    <xf numFmtId="0" fontId="7" fillId="10" borderId="49" xfId="0" applyFont="1" applyFill="1" applyBorder="1"/>
    <xf numFmtId="0" fontId="4" fillId="9" borderId="0" xfId="0" applyFont="1" applyFill="1" applyBorder="1" applyAlignment="1">
      <alignment horizontal="right" wrapText="1"/>
    </xf>
    <xf numFmtId="0" fontId="0" fillId="9" borderId="0" xfId="0" applyFont="1" applyFill="1" applyBorder="1" applyAlignment="1">
      <alignment horizontal="right" wrapText="1"/>
    </xf>
    <xf numFmtId="0" fontId="0" fillId="9" borderId="0" xfId="0" applyFill="1" applyBorder="1" applyAlignment="1">
      <alignment wrapText="1"/>
    </xf>
    <xf numFmtId="0" fontId="9" fillId="10" borderId="26" xfId="0" applyFont="1" applyFill="1" applyBorder="1" applyAlignment="1">
      <alignment wrapText="1"/>
    </xf>
    <xf numFmtId="0" fontId="28" fillId="10" borderId="3" xfId="0" applyFont="1" applyFill="1" applyBorder="1" applyAlignment="1">
      <alignment wrapText="1"/>
    </xf>
    <xf numFmtId="0" fontId="0" fillId="0" borderId="77" xfId="0" applyBorder="1"/>
    <xf numFmtId="0" fontId="8" fillId="9" borderId="0" xfId="0" applyFont="1" applyFill="1" applyBorder="1" applyAlignment="1">
      <alignment wrapText="1"/>
    </xf>
    <xf numFmtId="0" fontId="27" fillId="7" borderId="72" xfId="0" applyFont="1" applyFill="1" applyBorder="1" applyAlignment="1">
      <alignment horizontal="centerContinuous" wrapText="1"/>
    </xf>
    <xf numFmtId="0" fontId="27" fillId="7" borderId="73" xfId="0" applyFont="1" applyFill="1" applyBorder="1" applyAlignment="1">
      <alignment horizontal="centerContinuous" wrapText="1"/>
    </xf>
    <xf numFmtId="0" fontId="27" fillId="7" borderId="74" xfId="0" applyFont="1" applyFill="1" applyBorder="1" applyAlignment="1">
      <alignment horizontal="centerContinuous" wrapText="1"/>
    </xf>
    <xf numFmtId="0" fontId="32" fillId="7" borderId="22" xfId="0" applyFont="1" applyFill="1" applyBorder="1" applyAlignment="1">
      <alignment wrapText="1"/>
    </xf>
    <xf numFmtId="0" fontId="33" fillId="7" borderId="23" xfId="0" applyFont="1" applyFill="1" applyBorder="1" applyAlignment="1">
      <alignment wrapText="1"/>
    </xf>
    <xf numFmtId="0" fontId="28" fillId="7" borderId="23" xfId="0" applyFont="1" applyFill="1" applyBorder="1" applyAlignment="1">
      <alignment wrapText="1"/>
    </xf>
    <xf numFmtId="0" fontId="28" fillId="7" borderId="32" xfId="0" applyFont="1" applyFill="1" applyBorder="1" applyAlignment="1">
      <alignment wrapText="1"/>
    </xf>
    <xf numFmtId="0" fontId="32" fillId="7" borderId="32" xfId="0" applyFont="1" applyFill="1" applyBorder="1" applyAlignment="1">
      <alignment wrapText="1"/>
    </xf>
    <xf numFmtId="0" fontId="28" fillId="7" borderId="24" xfId="0" applyFont="1" applyFill="1" applyBorder="1" applyAlignment="1">
      <alignment wrapText="1"/>
    </xf>
    <xf numFmtId="0" fontId="0" fillId="11" borderId="16" xfId="0" applyFont="1" applyFill="1" applyBorder="1"/>
    <xf numFmtId="0" fontId="0" fillId="11" borderId="15" xfId="0" applyFont="1" applyFill="1" applyBorder="1"/>
    <xf numFmtId="0" fontId="0" fillId="11" borderId="11" xfId="0" applyFont="1" applyFill="1" applyBorder="1"/>
    <xf numFmtId="0" fontId="34" fillId="0" borderId="0" xfId="0" applyFont="1" applyFill="1"/>
    <xf numFmtId="0" fontId="27" fillId="0" borderId="0" xfId="0" applyFont="1" applyFill="1"/>
    <xf numFmtId="0" fontId="4" fillId="9" borderId="0" xfId="0" applyFont="1" applyFill="1" applyBorder="1"/>
    <xf numFmtId="0" fontId="0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8" fillId="7" borderId="4" xfId="0" applyFont="1" applyFill="1" applyBorder="1" applyAlignment="1">
      <alignment wrapText="1"/>
    </xf>
    <xf numFmtId="0" fontId="28" fillId="7" borderId="5" xfId="0" applyFont="1" applyFill="1" applyBorder="1" applyAlignment="1">
      <alignment wrapText="1"/>
    </xf>
    <xf numFmtId="0" fontId="0" fillId="11" borderId="14" xfId="0" applyFill="1" applyBorder="1"/>
    <xf numFmtId="0" fontId="0" fillId="9" borderId="0" xfId="0" applyFill="1"/>
    <xf numFmtId="0" fontId="28" fillId="7" borderId="59" xfId="0" applyFont="1" applyFill="1" applyBorder="1" applyAlignment="1">
      <alignment horizontal="center" wrapText="1"/>
    </xf>
    <xf numFmtId="0" fontId="28" fillId="7" borderId="61" xfId="0" applyFont="1" applyFill="1" applyBorder="1" applyAlignment="1">
      <alignment horizontal="centerContinuous" wrapText="1"/>
    </xf>
    <xf numFmtId="0" fontId="28" fillId="7" borderId="73" xfId="0" applyFont="1" applyFill="1" applyBorder="1" applyAlignment="1">
      <alignment horizontal="centerContinuous" wrapText="1"/>
    </xf>
    <xf numFmtId="0" fontId="28" fillId="7" borderId="26" xfId="0" applyFont="1" applyFill="1" applyBorder="1" applyAlignment="1">
      <alignment horizontal="centerContinuous" wrapText="1"/>
    </xf>
    <xf numFmtId="0" fontId="28" fillId="7" borderId="34" xfId="0" applyFont="1" applyFill="1" applyBorder="1" applyAlignment="1">
      <alignment horizontal="center" wrapText="1"/>
    </xf>
    <xf numFmtId="0" fontId="27" fillId="7" borderId="6" xfId="0" applyFont="1" applyFill="1" applyBorder="1" applyAlignment="1">
      <alignment wrapText="1"/>
    </xf>
    <xf numFmtId="0" fontId="0" fillId="11" borderId="6" xfId="0" applyFont="1" applyFill="1" applyBorder="1"/>
    <xf numFmtId="0" fontId="31" fillId="11" borderId="7" xfId="0" applyFont="1" applyFill="1" applyBorder="1"/>
    <xf numFmtId="0" fontId="8" fillId="7" borderId="5" xfId="0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0" fontId="28" fillId="12" borderId="79" xfId="0" applyFont="1" applyFill="1" applyBorder="1" applyAlignment="1">
      <alignment horizontal="centerContinuous" wrapText="1"/>
    </xf>
    <xf numFmtId="0" fontId="28" fillId="12" borderId="80" xfId="0" applyFont="1" applyFill="1" applyBorder="1" applyAlignment="1">
      <alignment horizontal="centerContinuous" wrapText="1"/>
    </xf>
    <xf numFmtId="0" fontId="28" fillId="12" borderId="81" xfId="0" applyFont="1" applyFill="1" applyBorder="1" applyAlignment="1">
      <alignment horizontal="centerContinuous" wrapText="1"/>
    </xf>
    <xf numFmtId="0" fontId="27" fillId="12" borderId="32" xfId="0" applyFont="1" applyFill="1" applyBorder="1" applyAlignment="1">
      <alignment wrapText="1"/>
    </xf>
    <xf numFmtId="0" fontId="29" fillId="12" borderId="32" xfId="0" applyFont="1" applyFill="1" applyBorder="1" applyAlignment="1">
      <alignment wrapText="1"/>
    </xf>
    <xf numFmtId="0" fontId="27" fillId="12" borderId="23" xfId="0" applyFont="1" applyFill="1" applyBorder="1" applyAlignment="1">
      <alignment wrapText="1"/>
    </xf>
    <xf numFmtId="0" fontId="27" fillId="12" borderId="34" xfId="0" applyFont="1" applyFill="1" applyBorder="1" applyAlignment="1">
      <alignment wrapText="1"/>
    </xf>
    <xf numFmtId="0" fontId="28" fillId="12" borderId="32" xfId="0" applyFont="1" applyFill="1" applyBorder="1" applyAlignment="1">
      <alignment wrapText="1"/>
    </xf>
    <xf numFmtId="0" fontId="33" fillId="12" borderId="34" xfId="0" applyFont="1" applyFill="1" applyBorder="1" applyAlignment="1">
      <alignment wrapText="1"/>
    </xf>
    <xf numFmtId="0" fontId="28" fillId="12" borderId="33" xfId="0" applyFont="1" applyFill="1" applyBorder="1" applyAlignment="1">
      <alignment wrapText="1"/>
    </xf>
    <xf numFmtId="0" fontId="0" fillId="11" borderId="13" xfId="0" applyFont="1" applyFill="1" applyBorder="1"/>
    <xf numFmtId="0" fontId="0" fillId="0" borderId="13" xfId="0" applyFont="1" applyBorder="1"/>
    <xf numFmtId="0" fontId="0" fillId="0" borderId="27" xfId="0" applyFont="1" applyBorder="1"/>
    <xf numFmtId="0" fontId="0" fillId="11" borderId="25" xfId="0" applyFill="1" applyBorder="1"/>
    <xf numFmtId="0" fontId="0" fillId="11" borderId="14" xfId="0" applyFont="1" applyFill="1" applyBorder="1"/>
    <xf numFmtId="0" fontId="0" fillId="11" borderId="25" xfId="0" applyFont="1" applyFill="1" applyBorder="1"/>
    <xf numFmtId="0" fontId="0" fillId="11" borderId="28" xfId="0" applyFont="1" applyFill="1" applyBorder="1"/>
    <xf numFmtId="0" fontId="28" fillId="0" borderId="0" xfId="0" applyFont="1"/>
    <xf numFmtId="0" fontId="28" fillId="12" borderId="86" xfId="0" applyFont="1" applyFill="1" applyBorder="1" applyAlignment="1">
      <alignment horizontal="centerContinuous" wrapText="1"/>
    </xf>
    <xf numFmtId="0" fontId="28" fillId="12" borderId="87" xfId="0" applyFont="1" applyFill="1" applyBorder="1" applyAlignment="1">
      <alignment horizontal="centerContinuous" wrapText="1"/>
    </xf>
    <xf numFmtId="0" fontId="28" fillId="12" borderId="88" xfId="0" applyFont="1" applyFill="1" applyBorder="1" applyAlignment="1">
      <alignment horizontal="centerContinuous" wrapText="1"/>
    </xf>
    <xf numFmtId="0" fontId="28" fillId="12" borderId="4" xfId="0" applyFont="1" applyFill="1" applyBorder="1" applyAlignment="1">
      <alignment wrapText="1"/>
    </xf>
    <xf numFmtId="0" fontId="28" fillId="12" borderId="5" xfId="0" applyFont="1" applyFill="1" applyBorder="1" applyAlignment="1">
      <alignment wrapText="1"/>
    </xf>
    <xf numFmtId="0" fontId="28" fillId="12" borderId="20" xfId="0" applyFont="1" applyFill="1" applyBorder="1" applyAlignment="1">
      <alignment wrapText="1"/>
    </xf>
    <xf numFmtId="0" fontId="27" fillId="12" borderId="13" xfId="0" applyFont="1" applyFill="1" applyBorder="1" applyAlignment="1">
      <alignment wrapText="1"/>
    </xf>
    <xf numFmtId="0" fontId="28" fillId="12" borderId="17" xfId="0" applyFont="1" applyFill="1" applyBorder="1" applyAlignment="1">
      <alignment wrapText="1"/>
    </xf>
    <xf numFmtId="0" fontId="30" fillId="0" borderId="6" xfId="0" applyFont="1" applyBorder="1"/>
    <xf numFmtId="0" fontId="31" fillId="11" borderId="7" xfId="0" applyFont="1" applyFill="1" applyBorder="1" applyAlignment="1">
      <alignment horizontal="right"/>
    </xf>
    <xf numFmtId="0" fontId="31" fillId="11" borderId="11" xfId="0" applyFont="1" applyFill="1" applyBorder="1"/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31" fillId="9" borderId="77" xfId="0" applyFont="1" applyFill="1" applyBorder="1" applyAlignment="1">
      <alignment horizontal="right"/>
    </xf>
    <xf numFmtId="0" fontId="31" fillId="9" borderId="0" xfId="0" applyFont="1" applyFill="1" applyBorder="1"/>
    <xf numFmtId="0" fontId="0" fillId="0" borderId="76" xfId="0" applyBorder="1"/>
    <xf numFmtId="0" fontId="0" fillId="9" borderId="53" xfId="0" applyFont="1" applyFill="1" applyBorder="1"/>
    <xf numFmtId="0" fontId="0" fillId="0" borderId="75" xfId="0" applyBorder="1"/>
    <xf numFmtId="0" fontId="3" fillId="12" borderId="0" xfId="0" applyFont="1" applyFill="1"/>
    <xf numFmtId="0" fontId="0" fillId="12" borderId="0" xfId="0" applyFill="1"/>
    <xf numFmtId="0" fontId="28" fillId="13" borderId="61" xfId="0" applyFont="1" applyFill="1" applyBorder="1" applyAlignment="1">
      <alignment horizontal="centerContinuous" wrapText="1"/>
    </xf>
    <xf numFmtId="0" fontId="28" fillId="13" borderId="86" xfId="0" applyFont="1" applyFill="1" applyBorder="1" applyAlignment="1">
      <alignment horizontal="centerContinuous" wrapText="1"/>
    </xf>
    <xf numFmtId="0" fontId="28" fillId="13" borderId="87" xfId="0" applyFont="1" applyFill="1" applyBorder="1" applyAlignment="1">
      <alignment horizontal="centerContinuous" wrapText="1"/>
    </xf>
    <xf numFmtId="0" fontId="28" fillId="13" borderId="26" xfId="0" applyFont="1" applyFill="1" applyBorder="1" applyAlignment="1">
      <alignment wrapText="1"/>
    </xf>
    <xf numFmtId="0" fontId="28" fillId="13" borderId="32" xfId="0" applyFont="1" applyFill="1" applyBorder="1" applyAlignment="1">
      <alignment wrapText="1"/>
    </xf>
    <xf numFmtId="0" fontId="28" fillId="13" borderId="23" xfId="0" applyFont="1" applyFill="1" applyBorder="1" applyAlignment="1">
      <alignment wrapText="1"/>
    </xf>
    <xf numFmtId="0" fontId="27" fillId="13" borderId="13" xfId="0" applyFont="1" applyFill="1" applyBorder="1" applyAlignment="1">
      <alignment wrapText="1"/>
    </xf>
    <xf numFmtId="0" fontId="0" fillId="11" borderId="13" xfId="0" applyFill="1" applyBorder="1"/>
    <xf numFmtId="0" fontId="0" fillId="11" borderId="27" xfId="0" applyFill="1" applyBorder="1"/>
    <xf numFmtId="0" fontId="0" fillId="11" borderId="28" xfId="0" applyFill="1" applyBorder="1"/>
    <xf numFmtId="0" fontId="9" fillId="13" borderId="33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8" fillId="13" borderId="8" xfId="0" applyFont="1" applyFill="1" applyBorder="1" applyAlignment="1">
      <alignment wrapText="1"/>
    </xf>
    <xf numFmtId="0" fontId="8" fillId="13" borderId="3" xfId="0" applyFont="1" applyFill="1" applyBorder="1" applyAlignment="1">
      <alignment wrapText="1"/>
    </xf>
    <xf numFmtId="0" fontId="8" fillId="13" borderId="9" xfId="0" applyFont="1" applyFill="1" applyBorder="1" applyAlignment="1">
      <alignment wrapText="1"/>
    </xf>
    <xf numFmtId="0" fontId="6" fillId="0" borderId="17" xfId="0" applyFont="1" applyBorder="1"/>
    <xf numFmtId="0" fontId="4" fillId="11" borderId="25" xfId="0" applyFont="1" applyFill="1" applyBorder="1" applyAlignment="1">
      <alignment horizontal="right"/>
    </xf>
    <xf numFmtId="0" fontId="4" fillId="11" borderId="21" xfId="0" applyFont="1" applyFill="1" applyBorder="1" applyAlignment="1">
      <alignment horizontal="right"/>
    </xf>
    <xf numFmtId="0" fontId="4" fillId="11" borderId="16" xfId="0" applyFont="1" applyFill="1" applyBorder="1" applyAlignment="1">
      <alignment horizontal="right"/>
    </xf>
    <xf numFmtId="0" fontId="0" fillId="13" borderId="0" xfId="0" applyFill="1"/>
    <xf numFmtId="0" fontId="3" fillId="13" borderId="0" xfId="0" applyFont="1" applyFill="1"/>
    <xf numFmtId="0" fontId="8" fillId="13" borderId="5" xfId="0" applyFont="1" applyFill="1" applyBorder="1" applyAlignment="1">
      <alignment wrapText="1"/>
    </xf>
    <xf numFmtId="0" fontId="9" fillId="13" borderId="6" xfId="0" applyFont="1" applyFill="1" applyBorder="1" applyAlignment="1">
      <alignment wrapText="1"/>
    </xf>
    <xf numFmtId="0" fontId="8" fillId="13" borderId="4" xfId="0" applyFont="1" applyFill="1" applyBorder="1" applyAlignment="1">
      <alignment wrapText="1"/>
    </xf>
    <xf numFmtId="0" fontId="8" fillId="13" borderId="17" xfId="0" applyFont="1" applyFill="1" applyBorder="1" applyAlignment="1">
      <alignment wrapText="1"/>
    </xf>
    <xf numFmtId="0" fontId="0" fillId="11" borderId="35" xfId="0" applyFill="1" applyBorder="1"/>
    <xf numFmtId="0" fontId="0" fillId="11" borderId="7" xfId="0" applyFill="1" applyBorder="1"/>
    <xf numFmtId="0" fontId="29" fillId="10" borderId="89" xfId="0" applyFont="1" applyFill="1" applyBorder="1" applyAlignment="1">
      <alignment wrapText="1"/>
    </xf>
    <xf numFmtId="0" fontId="28" fillId="10" borderId="90" xfId="0" applyFont="1" applyFill="1" applyBorder="1" applyAlignment="1">
      <alignment wrapText="1"/>
    </xf>
    <xf numFmtId="0" fontId="29" fillId="10" borderId="90" xfId="0" applyFont="1" applyFill="1" applyBorder="1" applyAlignment="1">
      <alignment wrapText="1"/>
    </xf>
    <xf numFmtId="0" fontId="28" fillId="10" borderId="91" xfId="0" applyFont="1" applyFill="1" applyBorder="1" applyAlignment="1">
      <alignment wrapText="1"/>
    </xf>
    <xf numFmtId="0" fontId="24" fillId="0" borderId="0" xfId="0" applyFont="1" applyBorder="1" applyAlignment="1"/>
    <xf numFmtId="0" fontId="4" fillId="11" borderId="28" xfId="0" applyFont="1" applyFill="1" applyBorder="1"/>
    <xf numFmtId="0" fontId="31" fillId="12" borderId="92" xfId="0" applyFont="1" applyFill="1" applyBorder="1" applyAlignment="1">
      <alignment wrapText="1"/>
    </xf>
    <xf numFmtId="0" fontId="0" fillId="12" borderId="9" xfId="0" applyFont="1" applyFill="1" applyBorder="1" applyAlignment="1">
      <alignment wrapText="1"/>
    </xf>
    <xf numFmtId="0" fontId="0" fillId="9" borderId="17" xfId="0" applyFont="1" applyFill="1" applyBorder="1"/>
    <xf numFmtId="0" fontId="0" fillId="12" borderId="3" xfId="0" applyFont="1" applyFill="1" applyBorder="1" applyAlignment="1">
      <alignment wrapText="1"/>
    </xf>
    <xf numFmtId="0" fontId="0" fillId="9" borderId="5" xfId="0" applyFont="1" applyFill="1" applyBorder="1"/>
    <xf numFmtId="0" fontId="0" fillId="9" borderId="42" xfId="0" applyFont="1" applyFill="1" applyBorder="1"/>
    <xf numFmtId="0" fontId="0" fillId="12" borderId="86" xfId="0" applyFont="1" applyFill="1" applyBorder="1" applyAlignment="1">
      <alignment wrapText="1"/>
    </xf>
    <xf numFmtId="0" fontId="31" fillId="12" borderId="96" xfId="0" applyFont="1" applyFill="1" applyBorder="1" applyAlignment="1">
      <alignment horizontal="right"/>
    </xf>
    <xf numFmtId="0" fontId="35" fillId="12" borderId="97" xfId="0" applyFont="1" applyFill="1" applyBorder="1" applyAlignment="1">
      <alignment horizontal="left" wrapText="1"/>
    </xf>
    <xf numFmtId="0" fontId="31" fillId="9" borderId="4" xfId="0" applyFont="1" applyFill="1" applyBorder="1" applyAlignment="1">
      <alignment horizontal="right"/>
    </xf>
    <xf numFmtId="0" fontId="31" fillId="9" borderId="42" xfId="0" applyFont="1" applyFill="1" applyBorder="1" applyAlignment="1">
      <alignment horizontal="right"/>
    </xf>
    <xf numFmtId="0" fontId="31" fillId="11" borderId="43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Continuous" wrapText="1"/>
    </xf>
    <xf numFmtId="0" fontId="8" fillId="2" borderId="20" xfId="0" applyFont="1" applyFill="1" applyBorder="1" applyAlignment="1">
      <alignment wrapText="1"/>
    </xf>
    <xf numFmtId="0" fontId="0" fillId="4" borderId="21" xfId="0" applyFill="1" applyBorder="1"/>
    <xf numFmtId="0" fontId="4" fillId="0" borderId="0" xfId="0" applyFont="1" applyFill="1" applyBorder="1" applyAlignment="1">
      <alignment horizontal="centerContinuous" wrapText="1"/>
    </xf>
    <xf numFmtId="0" fontId="0" fillId="0" borderId="0" xfId="0" applyFill="1" applyBorder="1" applyAlignment="1">
      <alignment horizontal="centerContinuous" wrapText="1"/>
    </xf>
    <xf numFmtId="0" fontId="9" fillId="2" borderId="20" xfId="0" applyFont="1" applyFill="1" applyBorder="1" applyAlignment="1">
      <alignment horizontal="center" wrapText="1"/>
    </xf>
    <xf numFmtId="0" fontId="0" fillId="4" borderId="20" xfId="0" applyFill="1" applyBorder="1"/>
    <xf numFmtId="0" fontId="4" fillId="2" borderId="49" xfId="0" applyFont="1" applyFill="1" applyBorder="1" applyAlignment="1">
      <alignment horizontal="centerContinuous" wrapText="1"/>
    </xf>
    <xf numFmtId="0" fontId="22" fillId="2" borderId="62" xfId="0" applyFont="1" applyFill="1" applyBorder="1" applyAlignment="1">
      <alignment wrapText="1"/>
    </xf>
    <xf numFmtId="0" fontId="0" fillId="0" borderId="62" xfId="0" applyBorder="1"/>
    <xf numFmtId="0" fontId="0" fillId="4" borderId="69" xfId="0" applyFill="1" applyBorder="1"/>
    <xf numFmtId="0" fontId="0" fillId="0" borderId="20" xfId="0" applyBorder="1"/>
    <xf numFmtId="0" fontId="0" fillId="0" borderId="20" xfId="0" applyFill="1" applyBorder="1"/>
    <xf numFmtId="0" fontId="0" fillId="4" borderId="17" xfId="0" applyFill="1" applyBorder="1"/>
    <xf numFmtId="0" fontId="6" fillId="14" borderId="13" xfId="0" applyFont="1" applyFill="1" applyBorder="1"/>
    <xf numFmtId="0" fontId="0" fillId="14" borderId="4" xfId="0" applyFill="1" applyBorder="1"/>
    <xf numFmtId="0" fontId="0" fillId="14" borderId="5" xfId="0" applyFill="1" applyBorder="1"/>
    <xf numFmtId="0" fontId="0" fillId="14" borderId="13" xfId="0" applyFill="1" applyBorder="1"/>
    <xf numFmtId="0" fontId="0" fillId="14" borderId="41" xfId="0" applyFill="1" applyBorder="1"/>
    <xf numFmtId="0" fontId="0" fillId="14" borderId="45" xfId="0" applyFill="1" applyBorder="1"/>
    <xf numFmtId="0" fontId="0" fillId="14" borderId="38" xfId="0" applyFill="1" applyBorder="1"/>
    <xf numFmtId="0" fontId="0" fillId="14" borderId="17" xfId="0" applyFill="1" applyBorder="1"/>
    <xf numFmtId="0" fontId="8" fillId="2" borderId="6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8" fillId="10" borderId="12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0" borderId="12" xfId="0" applyFont="1" applyFill="1" applyBorder="1" applyAlignment="1">
      <alignment horizontal="left"/>
    </xf>
    <xf numFmtId="0" fontId="0" fillId="14" borderId="20" xfId="0" applyFill="1" applyBorder="1"/>
    <xf numFmtId="0" fontId="0" fillId="14" borderId="62" xfId="0" applyFill="1" applyBorder="1"/>
    <xf numFmtId="0" fontId="7" fillId="10" borderId="84" xfId="0" applyFont="1" applyFill="1" applyBorder="1" applyAlignment="1">
      <alignment wrapText="1"/>
    </xf>
    <xf numFmtId="0" fontId="8" fillId="14" borderId="13" xfId="0" applyFont="1" applyFill="1" applyBorder="1"/>
    <xf numFmtId="0" fontId="30" fillId="14" borderId="13" xfId="0" applyFont="1" applyFill="1" applyBorder="1"/>
    <xf numFmtId="0" fontId="30" fillId="14" borderId="5" xfId="0" applyFont="1" applyFill="1" applyBorder="1"/>
    <xf numFmtId="0" fontId="0" fillId="14" borderId="22" xfId="0" applyFill="1" applyBorder="1"/>
    <xf numFmtId="0" fontId="0" fillId="14" borderId="23" xfId="0" applyFill="1" applyBorder="1"/>
    <xf numFmtId="0" fontId="6" fillId="14" borderId="5" xfId="0" applyFont="1" applyFill="1" applyBorder="1"/>
    <xf numFmtId="0" fontId="0" fillId="14" borderId="32" xfId="0" applyFill="1" applyBorder="1"/>
    <xf numFmtId="0" fontId="0" fillId="14" borderId="24" xfId="0" applyFill="1" applyBorder="1"/>
    <xf numFmtId="0" fontId="0" fillId="14" borderId="27" xfId="0" applyFill="1" applyBorder="1"/>
    <xf numFmtId="0" fontId="0" fillId="14" borderId="10" xfId="0" applyFill="1" applyBorder="1"/>
    <xf numFmtId="0" fontId="0" fillId="14" borderId="10" xfId="0" applyFont="1" applyFill="1" applyBorder="1"/>
    <xf numFmtId="0" fontId="0" fillId="14" borderId="5" xfId="0" applyFont="1" applyFill="1" applyBorder="1"/>
    <xf numFmtId="0" fontId="0" fillId="14" borderId="17" xfId="0" applyFont="1" applyFill="1" applyBorder="1"/>
    <xf numFmtId="0" fontId="0" fillId="14" borderId="4" xfId="0" applyFont="1" applyFill="1" applyBorder="1"/>
    <xf numFmtId="0" fontId="0" fillId="14" borderId="13" xfId="0" applyFont="1" applyFill="1" applyBorder="1"/>
    <xf numFmtId="0" fontId="0" fillId="14" borderId="27" xfId="0" applyFont="1" applyFill="1" applyBorder="1"/>
    <xf numFmtId="0" fontId="31" fillId="14" borderId="93" xfId="0" applyFont="1" applyFill="1" applyBorder="1"/>
    <xf numFmtId="0" fontId="0" fillId="14" borderId="94" xfId="0" applyFill="1" applyBorder="1"/>
    <xf numFmtId="0" fontId="30" fillId="14" borderId="6" xfId="0" applyFont="1" applyFill="1" applyBorder="1"/>
    <xf numFmtId="0" fontId="31" fillId="14" borderId="4" xfId="0" applyFont="1" applyFill="1" applyBorder="1" applyAlignment="1">
      <alignment horizontal="right"/>
    </xf>
    <xf numFmtId="0" fontId="6" fillId="14" borderId="34" xfId="0" applyFont="1" applyFill="1" applyBorder="1"/>
    <xf numFmtId="0" fontId="0" fillId="0" borderId="70" xfId="0" applyBorder="1"/>
    <xf numFmtId="0" fontId="7" fillId="2" borderId="18" xfId="0" applyFont="1" applyFill="1" applyBorder="1" applyAlignment="1">
      <alignment horizontal="center" wrapText="1"/>
    </xf>
    <xf numFmtId="0" fontId="7" fillId="10" borderId="19" xfId="0" applyFont="1" applyFill="1" applyBorder="1" applyAlignment="1">
      <alignment horizontal="center" wrapText="1"/>
    </xf>
    <xf numFmtId="0" fontId="7" fillId="10" borderId="29" xfId="0" applyFont="1" applyFill="1" applyBorder="1" applyAlignment="1">
      <alignment horizontal="center" wrapText="1"/>
    </xf>
    <xf numFmtId="0" fontId="17" fillId="6" borderId="19" xfId="0" applyFont="1" applyFill="1" applyBorder="1" applyAlignment="1">
      <alignment horizontal="center" wrapText="1"/>
    </xf>
    <xf numFmtId="0" fontId="25" fillId="12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wrapText="1"/>
    </xf>
    <xf numFmtId="0" fontId="37" fillId="0" borderId="0" xfId="0" applyFont="1"/>
    <xf numFmtId="0" fontId="0" fillId="11" borderId="21" xfId="0" applyFont="1" applyFill="1" applyBorder="1"/>
    <xf numFmtId="0" fontId="0" fillId="11" borderId="95" xfId="0" applyFont="1" applyFill="1" applyBorder="1"/>
    <xf numFmtId="0" fontId="31" fillId="11" borderId="93" xfId="0" applyFont="1" applyFill="1" applyBorder="1"/>
    <xf numFmtId="0" fontId="0" fillId="11" borderId="94" xfId="0" applyFill="1" applyBorder="1"/>
    <xf numFmtId="0" fontId="0" fillId="0" borderId="27" xfId="0" applyFill="1" applyBorder="1"/>
    <xf numFmtId="0" fontId="0" fillId="0" borderId="10" xfId="0" applyFill="1" applyBorder="1"/>
    <xf numFmtId="4" fontId="6" fillId="0" borderId="5" xfId="0" applyNumberFormat="1" applyFont="1" applyFill="1" applyBorder="1"/>
    <xf numFmtId="4" fontId="4" fillId="4" borderId="15" xfId="0" applyNumberFormat="1" applyFont="1" applyFill="1" applyBorder="1" applyAlignment="1">
      <alignment horizontal="right"/>
    </xf>
    <xf numFmtId="3" fontId="0" fillId="0" borderId="4" xfId="0" applyNumberFormat="1" applyBorder="1"/>
    <xf numFmtId="3" fontId="0" fillId="0" borderId="13" xfId="0" applyNumberFormat="1" applyBorder="1"/>
    <xf numFmtId="3" fontId="0" fillId="4" borderId="14" xfId="0" applyNumberFormat="1" applyFill="1" applyBorder="1"/>
    <xf numFmtId="3" fontId="0" fillId="4" borderId="25" xfId="0" applyNumberFormat="1" applyFill="1" applyBorder="1"/>
    <xf numFmtId="3" fontId="0" fillId="0" borderId="62" xfId="0" applyNumberFormat="1" applyBorder="1"/>
    <xf numFmtId="3" fontId="0" fillId="0" borderId="5" xfId="0" applyNumberFormat="1" applyBorder="1"/>
    <xf numFmtId="3" fontId="0" fillId="4" borderId="17" xfId="0" applyNumberFormat="1" applyFill="1" applyBorder="1"/>
    <xf numFmtId="3" fontId="0" fillId="4" borderId="69" xfId="0" applyNumberFormat="1" applyFill="1" applyBorder="1"/>
    <xf numFmtId="3" fontId="0" fillId="4" borderId="15" xfId="0" applyNumberFormat="1" applyFill="1" applyBorder="1"/>
    <xf numFmtId="3" fontId="0" fillId="4" borderId="11" xfId="0" applyNumberFormat="1" applyFill="1" applyBorder="1"/>
    <xf numFmtId="4" fontId="16" fillId="0" borderId="5" xfId="0" applyNumberFormat="1" applyFont="1" applyFill="1" applyBorder="1"/>
    <xf numFmtId="0" fontId="30" fillId="0" borderId="1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7" xfId="0" applyFill="1" applyBorder="1"/>
    <xf numFmtId="0" fontId="31" fillId="0" borderId="25" xfId="0" applyFont="1" applyFill="1" applyBorder="1" applyAlignment="1">
      <alignment horizontal="right"/>
    </xf>
    <xf numFmtId="0" fontId="0" fillId="0" borderId="14" xfId="0" applyFill="1" applyBorder="1"/>
    <xf numFmtId="4" fontId="6" fillId="0" borderId="5" xfId="0" applyNumberFormat="1" applyFont="1" applyBorder="1"/>
    <xf numFmtId="4" fontId="16" fillId="0" borderId="5" xfId="0" applyNumberFormat="1" applyFont="1" applyBorder="1"/>
    <xf numFmtId="4" fontId="42" fillId="0" borderId="5" xfId="0" applyNumberFormat="1" applyFont="1" applyFill="1" applyBorder="1"/>
    <xf numFmtId="4" fontId="43" fillId="0" borderId="5" xfId="0" applyNumberFormat="1" applyFont="1" applyBorder="1"/>
    <xf numFmtId="4" fontId="42" fillId="0" borderId="5" xfId="0" applyNumberFormat="1" applyFont="1" applyBorder="1"/>
    <xf numFmtId="0" fontId="28" fillId="7" borderId="59" xfId="0" applyFont="1" applyFill="1" applyBorder="1" applyAlignment="1">
      <alignment horizontal="center" wrapText="1"/>
    </xf>
    <xf numFmtId="0" fontId="28" fillId="7" borderId="34" xfId="0" applyFont="1" applyFill="1" applyBorder="1" applyAlignment="1">
      <alignment horizontal="center" wrapText="1"/>
    </xf>
    <xf numFmtId="3" fontId="0" fillId="0" borderId="5" xfId="0" applyNumberFormat="1" applyFill="1" applyBorder="1"/>
    <xf numFmtId="4" fontId="0" fillId="0" borderId="0" xfId="0" applyNumberFormat="1"/>
    <xf numFmtId="4" fontId="46" fillId="0" borderId="0" xfId="0" applyNumberFormat="1" applyFont="1"/>
    <xf numFmtId="0" fontId="8" fillId="0" borderId="75" xfId="0" applyFont="1" applyBorder="1" applyAlignment="1">
      <alignment horizontal="left" vertical="center" wrapText="1"/>
    </xf>
    <xf numFmtId="0" fontId="0" fillId="0" borderId="52" xfId="0" applyBorder="1" applyAlignment="1">
      <alignment vertical="center" wrapText="1"/>
    </xf>
    <xf numFmtId="0" fontId="8" fillId="0" borderId="57" xfId="0" applyFont="1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28" fillId="0" borderId="29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58" xfId="0" applyFont="1" applyBorder="1" applyAlignment="1">
      <alignment horizontal="left" vertical="top" wrapText="1"/>
    </xf>
    <xf numFmtId="0" fontId="7" fillId="13" borderId="49" xfId="0" applyFont="1" applyFill="1" applyBorder="1" applyAlignment="1">
      <alignment horizontal="left"/>
    </xf>
    <xf numFmtId="0" fontId="7" fillId="13" borderId="62" xfId="0" applyFont="1" applyFill="1" applyBorder="1" applyAlignment="1">
      <alignment horizontal="left"/>
    </xf>
    <xf numFmtId="0" fontId="7" fillId="13" borderId="19" xfId="0" applyFont="1" applyFill="1" applyBorder="1" applyAlignment="1">
      <alignment horizontal="center" wrapText="1"/>
    </xf>
    <xf numFmtId="0" fontId="7" fillId="13" borderId="23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8" fillId="13" borderId="5" xfId="0" applyFont="1" applyFill="1" applyBorder="1" applyAlignment="1">
      <alignment horizontal="center" wrapText="1"/>
    </xf>
    <xf numFmtId="0" fontId="8" fillId="13" borderId="47" xfId="0" applyFont="1" applyFill="1" applyBorder="1" applyAlignment="1">
      <alignment horizontal="center" wrapText="1"/>
    </xf>
    <xf numFmtId="0" fontId="8" fillId="13" borderId="40" xfId="0" applyFont="1" applyFill="1" applyBorder="1" applyAlignment="1">
      <alignment horizontal="center" wrapText="1"/>
    </xf>
    <xf numFmtId="0" fontId="8" fillId="13" borderId="26" xfId="0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wrapText="1"/>
    </xf>
    <xf numFmtId="0" fontId="11" fillId="0" borderId="99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8" fillId="0" borderId="75" xfId="0" applyFont="1" applyBorder="1" applyAlignment="1">
      <alignment horizontal="left" vertical="center" wrapText="1"/>
    </xf>
    <xf numFmtId="0" fontId="1" fillId="0" borderId="52" xfId="0" applyFont="1" applyBorder="1" applyAlignment="1">
      <alignment vertical="center" wrapText="1"/>
    </xf>
    <xf numFmtId="0" fontId="18" fillId="0" borderId="57" xfId="0" applyFont="1" applyBorder="1" applyAlignment="1">
      <alignment horizontal="left" vertical="center" wrapText="1"/>
    </xf>
    <xf numFmtId="0" fontId="1" fillId="0" borderId="70" xfId="0" applyFont="1" applyBorder="1" applyAlignment="1">
      <alignment vertical="center" wrapText="1"/>
    </xf>
    <xf numFmtId="0" fontId="28" fillId="0" borderId="100" xfId="0" applyFont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28" fillId="0" borderId="101" xfId="0" applyFont="1" applyBorder="1" applyAlignment="1">
      <alignment horizontal="left" vertical="center" wrapText="1"/>
    </xf>
    <xf numFmtId="0" fontId="28" fillId="0" borderId="102" xfId="0" applyFont="1" applyBorder="1" applyAlignment="1">
      <alignment horizontal="left" vertical="center" wrapText="1"/>
    </xf>
    <xf numFmtId="0" fontId="26" fillId="13" borderId="63" xfId="0" applyFont="1" applyFill="1" applyBorder="1" applyAlignment="1">
      <alignment horizontal="left" wrapText="1"/>
    </xf>
    <xf numFmtId="0" fontId="26" fillId="13" borderId="78" xfId="0" applyFont="1" applyFill="1" applyBorder="1" applyAlignment="1">
      <alignment horizontal="left" wrapText="1"/>
    </xf>
    <xf numFmtId="0" fontId="28" fillId="13" borderId="59" xfId="0" applyFont="1" applyFill="1" applyBorder="1" applyAlignment="1">
      <alignment horizontal="center" wrapText="1"/>
    </xf>
    <xf numFmtId="0" fontId="28" fillId="13" borderId="34" xfId="0" applyFont="1" applyFill="1" applyBorder="1" applyAlignment="1">
      <alignment horizontal="center" wrapText="1"/>
    </xf>
    <xf numFmtId="0" fontId="28" fillId="13" borderId="72" xfId="0" applyFont="1" applyFill="1" applyBorder="1" applyAlignment="1">
      <alignment horizontal="center" wrapText="1"/>
    </xf>
    <xf numFmtId="0" fontId="28" fillId="13" borderId="86" xfId="0" applyFont="1" applyFill="1" applyBorder="1" applyAlignment="1">
      <alignment horizontal="center" wrapText="1"/>
    </xf>
    <xf numFmtId="0" fontId="28" fillId="13" borderId="88" xfId="0" applyFont="1" applyFill="1" applyBorder="1" applyAlignment="1">
      <alignment horizontal="center" wrapText="1"/>
    </xf>
    <xf numFmtId="0" fontId="25" fillId="0" borderId="75" xfId="0" applyFont="1" applyBorder="1" applyAlignment="1">
      <alignment horizontal="left" vertical="center" wrapText="1"/>
    </xf>
    <xf numFmtId="0" fontId="0" fillId="0" borderId="52" xfId="0" applyBorder="1" applyAlignment="1"/>
    <xf numFmtId="0" fontId="28" fillId="0" borderId="75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/>
    </xf>
    <xf numFmtId="0" fontId="0" fillId="0" borderId="70" xfId="0" applyBorder="1" applyAlignment="1"/>
    <xf numFmtId="0" fontId="28" fillId="12" borderId="79" xfId="0" applyFont="1" applyFill="1" applyBorder="1" applyAlignment="1">
      <alignment horizontal="center" wrapText="1"/>
    </xf>
    <xf numFmtId="0" fontId="28" fillId="12" borderId="80" xfId="0" applyFont="1" applyFill="1" applyBorder="1" applyAlignment="1">
      <alignment horizontal="center" wrapText="1"/>
    </xf>
    <xf numFmtId="0" fontId="28" fillId="12" borderId="82" xfId="0" applyFont="1" applyFill="1" applyBorder="1" applyAlignment="1">
      <alignment horizontal="center" wrapText="1"/>
    </xf>
    <xf numFmtId="0" fontId="26" fillId="12" borderId="83" xfId="0" applyFont="1" applyFill="1" applyBorder="1" applyAlignment="1">
      <alignment horizontal="left" wrapText="1"/>
    </xf>
    <xf numFmtId="0" fontId="26" fillId="12" borderId="75" xfId="0" applyFont="1" applyFill="1" applyBorder="1" applyAlignment="1">
      <alignment horizontal="left" wrapText="1"/>
    </xf>
    <xf numFmtId="0" fontId="17" fillId="12" borderId="19" xfId="0" applyFont="1" applyFill="1" applyBorder="1" applyAlignment="1">
      <alignment horizontal="center" wrapText="1"/>
    </xf>
    <xf numFmtId="0" fontId="17" fillId="12" borderId="18" xfId="0" applyFont="1" applyFill="1" applyBorder="1" applyAlignment="1">
      <alignment horizontal="center" wrapText="1"/>
    </xf>
    <xf numFmtId="0" fontId="28" fillId="12" borderId="85" xfId="0" applyFont="1" applyFill="1" applyBorder="1" applyAlignment="1">
      <alignment horizontal="center" wrapText="1"/>
    </xf>
    <xf numFmtId="0" fontId="28" fillId="12" borderId="35" xfId="0" applyFont="1" applyFill="1" applyBorder="1" applyAlignment="1">
      <alignment horizontal="center" wrapText="1"/>
    </xf>
    <xf numFmtId="0" fontId="26" fillId="7" borderId="63" xfId="0" applyFont="1" applyFill="1" applyBorder="1" applyAlignment="1">
      <alignment horizontal="left" wrapText="1"/>
    </xf>
    <xf numFmtId="0" fontId="26" fillId="7" borderId="78" xfId="0" applyFont="1" applyFill="1" applyBorder="1" applyAlignment="1">
      <alignment horizontal="left" wrapText="1"/>
    </xf>
    <xf numFmtId="0" fontId="17" fillId="7" borderId="19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 wrapText="1"/>
    </xf>
    <xf numFmtId="0" fontId="24" fillId="0" borderId="75" xfId="0" applyFont="1" applyFill="1" applyBorder="1" applyAlignment="1">
      <alignment horizontal="left" vertical="center" wrapText="1"/>
    </xf>
    <xf numFmtId="0" fontId="39" fillId="0" borderId="52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39" fillId="0" borderId="70" xfId="0" applyFont="1" applyFill="1" applyBorder="1" applyAlignment="1">
      <alignment vertical="center" wrapText="1"/>
    </xf>
    <xf numFmtId="0" fontId="26" fillId="12" borderId="63" xfId="0" applyFont="1" applyFill="1" applyBorder="1" applyAlignment="1">
      <alignment horizontal="left" wrapText="1"/>
    </xf>
    <xf numFmtId="0" fontId="26" fillId="12" borderId="78" xfId="0" applyFont="1" applyFill="1" applyBorder="1" applyAlignment="1">
      <alignment horizontal="left" wrapText="1"/>
    </xf>
    <xf numFmtId="0" fontId="28" fillId="12" borderId="59" xfId="0" applyFont="1" applyFill="1" applyBorder="1" applyAlignment="1">
      <alignment horizontal="center" wrapText="1"/>
    </xf>
    <xf numFmtId="0" fontId="28" fillId="12" borderId="34" xfId="0" applyFont="1" applyFill="1" applyBorder="1" applyAlignment="1">
      <alignment horizontal="center" wrapText="1"/>
    </xf>
    <xf numFmtId="0" fontId="28" fillId="0" borderId="57" xfId="0" applyFont="1" applyBorder="1" applyAlignment="1"/>
    <xf numFmtId="0" fontId="28" fillId="7" borderId="59" xfId="0" applyFont="1" applyFill="1" applyBorder="1" applyAlignment="1">
      <alignment horizontal="center" wrapText="1"/>
    </xf>
    <xf numFmtId="0" fontId="28" fillId="7" borderId="34" xfId="0" applyFont="1" applyFill="1" applyBorder="1" applyAlignment="1">
      <alignment horizontal="center" wrapText="1"/>
    </xf>
    <xf numFmtId="0" fontId="28" fillId="7" borderId="71" xfId="0" applyFont="1" applyFill="1" applyBorder="1" applyAlignment="1">
      <alignment horizontal="center" wrapText="1"/>
    </xf>
    <xf numFmtId="0" fontId="28" fillId="7" borderId="56" xfId="0" applyFont="1" applyFill="1" applyBorder="1" applyAlignment="1">
      <alignment horizontal="center" wrapText="1"/>
    </xf>
    <xf numFmtId="0" fontId="28" fillId="7" borderId="61" xfId="0" applyFont="1" applyFill="1" applyBorder="1" applyAlignment="1">
      <alignment horizontal="center" wrapText="1"/>
    </xf>
    <xf numFmtId="0" fontId="28" fillId="7" borderId="26" xfId="0" applyFont="1" applyFill="1" applyBorder="1" applyAlignment="1">
      <alignment horizontal="center" wrapText="1"/>
    </xf>
    <xf numFmtId="0" fontId="44" fillId="0" borderId="75" xfId="0" applyFont="1" applyFill="1" applyBorder="1" applyAlignment="1">
      <alignment horizontal="left" vertical="center" wrapText="1"/>
    </xf>
    <xf numFmtId="0" fontId="39" fillId="0" borderId="52" xfId="0" applyFont="1" applyFill="1" applyBorder="1" applyAlignment="1"/>
    <xf numFmtId="0" fontId="44" fillId="0" borderId="57" xfId="0" applyFont="1" applyFill="1" applyBorder="1" applyAlignment="1"/>
    <xf numFmtId="0" fontId="39" fillId="0" borderId="70" xfId="0" applyFont="1" applyFill="1" applyBorder="1" applyAlignment="1"/>
    <xf numFmtId="0" fontId="0" fillId="0" borderId="57" xfId="0" applyBorder="1" applyAlignment="1"/>
    <xf numFmtId="0" fontId="11" fillId="0" borderId="75" xfId="0" applyFont="1" applyBorder="1" applyAlignment="1">
      <alignment horizontal="left" vertical="center" wrapText="1"/>
    </xf>
    <xf numFmtId="0" fontId="24" fillId="0" borderId="75" xfId="0" applyFont="1" applyBorder="1" applyAlignment="1">
      <alignment horizontal="left" vertical="center" wrapText="1"/>
    </xf>
    <xf numFmtId="0" fontId="39" fillId="0" borderId="52" xfId="0" applyFont="1" applyBorder="1" applyAlignment="1"/>
    <xf numFmtId="0" fontId="24" fillId="0" borderId="57" xfId="0" applyFont="1" applyBorder="1" applyAlignment="1"/>
    <xf numFmtId="0" fontId="39" fillId="0" borderId="70" xfId="0" applyFont="1" applyBorder="1" applyAlignment="1"/>
    <xf numFmtId="0" fontId="11" fillId="0" borderId="75" xfId="0" applyFont="1" applyBorder="1" applyAlignment="1">
      <alignment horizontal="left" vertical="top" wrapText="1"/>
    </xf>
    <xf numFmtId="0" fontId="0" fillId="0" borderId="52" xfId="0" applyBorder="1" applyAlignment="1">
      <alignment vertical="top" wrapText="1"/>
    </xf>
    <xf numFmtId="0" fontId="8" fillId="0" borderId="75" xfId="0" applyFont="1" applyBorder="1" applyAlignment="1">
      <alignment horizontal="left" vertical="top" wrapText="1"/>
    </xf>
    <xf numFmtId="0" fontId="8" fillId="0" borderId="57" xfId="0" applyFont="1" applyBorder="1" applyAlignment="1">
      <alignment horizontal="left" vertical="top" wrapText="1"/>
    </xf>
    <xf numFmtId="0" fontId="0" fillId="0" borderId="70" xfId="0" applyBorder="1" applyAlignment="1">
      <alignment vertical="top" wrapText="1"/>
    </xf>
    <xf numFmtId="0" fontId="11" fillId="0" borderId="75" xfId="0" applyFont="1" applyFill="1" applyBorder="1" applyAlignment="1">
      <alignment horizontal="left" vertical="center" wrapText="1"/>
    </xf>
    <xf numFmtId="0" fontId="0" fillId="0" borderId="52" xfId="0" applyFill="1" applyBorder="1" applyAlignment="1">
      <alignment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0" fillId="0" borderId="70" xfId="0" applyFill="1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52" xfId="0" applyBorder="1" applyAlignment="1">
      <alignment wrapText="1"/>
    </xf>
    <xf numFmtId="0" fontId="11" fillId="0" borderId="57" xfId="0" applyFont="1" applyBorder="1" applyAlignment="1">
      <alignment horizontal="left" vertical="center" wrapText="1"/>
    </xf>
    <xf numFmtId="0" fontId="0" fillId="0" borderId="70" xfId="0" applyBorder="1" applyAlignment="1">
      <alignment wrapText="1"/>
    </xf>
    <xf numFmtId="0" fontId="26" fillId="10" borderId="63" xfId="0" applyFont="1" applyFill="1" applyBorder="1" applyAlignment="1">
      <alignment horizontal="left"/>
    </xf>
    <xf numFmtId="0" fontId="26" fillId="10" borderId="54" xfId="0" applyFont="1" applyFill="1" applyBorder="1" applyAlignment="1">
      <alignment horizontal="left"/>
    </xf>
    <xf numFmtId="0" fontId="28" fillId="10" borderId="98" xfId="0" applyFont="1" applyFill="1" applyBorder="1" applyAlignment="1">
      <alignment horizontal="left" wrapText="1"/>
    </xf>
    <xf numFmtId="0" fontId="28" fillId="10" borderId="34" xfId="0" applyFont="1" applyFill="1" applyBorder="1" applyAlignment="1">
      <alignment horizontal="left" wrapText="1"/>
    </xf>
    <xf numFmtId="0" fontId="27" fillId="10" borderId="71" xfId="0" applyFont="1" applyFill="1" applyBorder="1" applyAlignment="1">
      <alignment horizontal="center" wrapText="1"/>
    </xf>
    <xf numFmtId="0" fontId="27" fillId="10" borderId="56" xfId="0" applyFont="1" applyFill="1" applyBorder="1" applyAlignment="1">
      <alignment horizontal="center" wrapText="1"/>
    </xf>
    <xf numFmtId="0" fontId="37" fillId="0" borderId="0" xfId="0" applyFont="1" applyAlignment="1"/>
    <xf numFmtId="0" fontId="38" fillId="0" borderId="0" xfId="0" applyFont="1" applyAlignment="1"/>
    <xf numFmtId="0" fontId="0" fillId="5" borderId="51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15" fillId="5" borderId="64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5" fillId="5" borderId="65" xfId="0" applyFont="1" applyFill="1" applyBorder="1" applyAlignment="1">
      <alignment horizontal="left" vertical="top" wrapText="1"/>
    </xf>
    <xf numFmtId="0" fontId="15" fillId="5" borderId="66" xfId="0" applyFont="1" applyFill="1" applyBorder="1" applyAlignment="1">
      <alignment horizontal="left" vertical="top" wrapText="1"/>
    </xf>
    <xf numFmtId="0" fontId="15" fillId="5" borderId="67" xfId="0" applyFont="1" applyFill="1" applyBorder="1" applyAlignment="1">
      <alignment horizontal="left" vertical="top" wrapText="1"/>
    </xf>
    <xf numFmtId="0" fontId="15" fillId="5" borderId="68" xfId="0" applyFont="1" applyFill="1" applyBorder="1" applyAlignment="1">
      <alignment horizontal="left" vertical="top" wrapText="1"/>
    </xf>
    <xf numFmtId="0" fontId="16" fillId="2" borderId="61" xfId="0" applyFont="1" applyFill="1" applyBorder="1" applyAlignment="1">
      <alignment horizontal="center" wrapText="1"/>
    </xf>
    <xf numFmtId="0" fontId="16" fillId="2" borderId="40" xfId="0" applyFont="1" applyFill="1" applyBorder="1" applyAlignment="1">
      <alignment horizontal="center" wrapText="1"/>
    </xf>
    <xf numFmtId="0" fontId="16" fillId="2" borderId="86" xfId="0" applyFont="1" applyFill="1" applyBorder="1" applyAlignment="1">
      <alignment horizontal="center" wrapText="1"/>
    </xf>
    <xf numFmtId="0" fontId="4" fillId="2" borderId="97" xfId="0" applyFont="1" applyFill="1" applyBorder="1" applyAlignment="1">
      <alignment horizontal="center" wrapText="1"/>
    </xf>
    <xf numFmtId="0" fontId="4" fillId="2" borderId="86" xfId="0" applyFont="1" applyFill="1" applyBorder="1" applyAlignment="1">
      <alignment horizontal="center" wrapText="1"/>
    </xf>
    <xf numFmtId="0" fontId="4" fillId="2" borderId="88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231"/>
  <sheetViews>
    <sheetView tabSelected="1" topLeftCell="A207" zoomScale="85" zoomScaleNormal="85" zoomScaleSheetLayoutView="25" workbookViewId="0">
      <selection activeCell="E213" sqref="E213"/>
    </sheetView>
  </sheetViews>
  <sheetFormatPr defaultColWidth="8.85546875" defaultRowHeight="15" x14ac:dyDescent="0.25"/>
  <cols>
    <col min="1" max="1" width="91" customWidth="1"/>
    <col min="2" max="2" width="29.42578125" customWidth="1"/>
    <col min="3" max="3" width="16.140625" customWidth="1"/>
    <col min="4" max="7" width="17.7109375" customWidth="1"/>
    <col min="8" max="8" width="14.42578125" customWidth="1"/>
    <col min="9" max="9" width="16.7109375" customWidth="1"/>
    <col min="10" max="10" width="15.85546875" customWidth="1"/>
    <col min="11" max="11" width="17.42578125" customWidth="1"/>
    <col min="12" max="12" width="15.42578125" customWidth="1"/>
    <col min="13" max="13" width="14.5703125" customWidth="1"/>
    <col min="14" max="14" width="14" customWidth="1"/>
    <col min="15" max="15" width="13.5703125" customWidth="1"/>
    <col min="16" max="25" width="13.7109375" customWidth="1"/>
  </cols>
  <sheetData>
    <row r="1" spans="1:25" s="44" customFormat="1" ht="31.5" x14ac:dyDescent="0.5">
      <c r="A1" s="307" t="s">
        <v>72</v>
      </c>
      <c r="B1" s="441" t="s">
        <v>146</v>
      </c>
      <c r="C1" s="442"/>
      <c r="D1" s="442"/>
      <c r="E1" s="442"/>
      <c r="F1" s="442"/>
    </row>
    <row r="2" spans="1:25" s="44" customFormat="1" ht="20.100000000000001" customHeight="1" thickBot="1" x14ac:dyDescent="0.55000000000000004"/>
    <row r="3" spans="1:25" s="61" customFormat="1" ht="20.100000000000001" customHeight="1" x14ac:dyDescent="0.5">
      <c r="A3" s="62" t="s">
        <v>43</v>
      </c>
      <c r="B3" s="63"/>
      <c r="C3" s="63"/>
      <c r="D3" s="63"/>
      <c r="E3" s="6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25" s="61" customFormat="1" ht="20.100000000000001" customHeight="1" x14ac:dyDescent="0.5">
      <c r="A4" s="445" t="s">
        <v>140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7"/>
    </row>
    <row r="5" spans="1:25" s="61" customFormat="1" ht="20.100000000000001" customHeight="1" x14ac:dyDescent="0.5">
      <c r="A5" s="445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7"/>
      <c r="P5" s="61" t="s">
        <v>148</v>
      </c>
    </row>
    <row r="6" spans="1:25" s="61" customFormat="1" ht="20.100000000000001" customHeight="1" x14ac:dyDescent="0.5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7"/>
    </row>
    <row r="7" spans="1:25" s="61" customFormat="1" ht="20.100000000000001" customHeight="1" x14ac:dyDescent="0.5">
      <c r="A7" s="445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7"/>
    </row>
    <row r="8" spans="1:25" s="61" customFormat="1" ht="20.100000000000001" customHeight="1" x14ac:dyDescent="0.5">
      <c r="A8" s="445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7"/>
    </row>
    <row r="9" spans="1:25" s="61" customFormat="1" ht="20.100000000000001" customHeight="1" x14ac:dyDescent="0.5">
      <c r="A9" s="445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7"/>
    </row>
    <row r="10" spans="1:25" s="61" customFormat="1" ht="87" customHeight="1" thickBot="1" x14ac:dyDescent="0.55000000000000004">
      <c r="A10" s="448"/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50"/>
    </row>
    <row r="11" spans="1:25" s="44" customFormat="1" ht="20.100000000000001" customHeight="1" x14ac:dyDescent="0.5"/>
    <row r="13" spans="1:25" ht="21" x14ac:dyDescent="0.35">
      <c r="A13" s="1" t="s">
        <v>44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5" ht="15.75" thickBot="1" x14ac:dyDescent="0.3">
      <c r="P14" s="3"/>
      <c r="Q14" s="3"/>
      <c r="R14" s="3"/>
      <c r="S14" s="3"/>
      <c r="T14" s="3"/>
      <c r="U14" s="3"/>
      <c r="V14" s="3"/>
      <c r="W14" s="3"/>
      <c r="X14" s="3"/>
    </row>
    <row r="15" spans="1:25" s="18" customFormat="1" ht="22.5" customHeight="1" x14ac:dyDescent="0.3">
      <c r="A15" s="17"/>
      <c r="B15" s="43"/>
      <c r="C15" s="25"/>
      <c r="D15" s="451" t="s">
        <v>0</v>
      </c>
      <c r="E15" s="452"/>
      <c r="F15" s="452"/>
      <c r="G15" s="453"/>
      <c r="H15" s="254"/>
      <c r="I15" s="246" t="s">
        <v>78</v>
      </c>
      <c r="J15" s="19"/>
      <c r="K15" s="19"/>
      <c r="L15" s="19"/>
      <c r="M15" s="19"/>
      <c r="N15" s="19"/>
      <c r="O15" s="22"/>
      <c r="P15" s="250"/>
      <c r="Q15" s="73"/>
      <c r="R15" s="251"/>
      <c r="S15" s="251"/>
      <c r="T15" s="251"/>
      <c r="U15" s="251"/>
      <c r="V15" s="251"/>
      <c r="W15" s="250"/>
      <c r="X15" s="250"/>
      <c r="Y15" s="73"/>
    </row>
    <row r="16" spans="1:25" s="13" customFormat="1" ht="129" customHeight="1" x14ac:dyDescent="0.3">
      <c r="A16" s="69" t="s">
        <v>45</v>
      </c>
      <c r="B16" s="301" t="s">
        <v>141</v>
      </c>
      <c r="C16" s="28" t="s">
        <v>59</v>
      </c>
      <c r="D16" s="71" t="s">
        <v>46</v>
      </c>
      <c r="E16" s="72" t="s">
        <v>47</v>
      </c>
      <c r="F16" s="72" t="s">
        <v>48</v>
      </c>
      <c r="G16" s="252" t="s">
        <v>49</v>
      </c>
      <c r="H16" s="255" t="s">
        <v>75</v>
      </c>
      <c r="I16" s="29" t="s">
        <v>121</v>
      </c>
      <c r="J16" s="29" t="s">
        <v>123</v>
      </c>
      <c r="K16" s="29" t="s">
        <v>80</v>
      </c>
      <c r="L16" s="29" t="s">
        <v>124</v>
      </c>
      <c r="M16" s="99" t="s">
        <v>119</v>
      </c>
      <c r="N16" s="29" t="s">
        <v>17</v>
      </c>
      <c r="O16" s="42" t="s">
        <v>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1:25" ht="21.75" customHeight="1" x14ac:dyDescent="0.25">
      <c r="A17" s="421" t="s">
        <v>156</v>
      </c>
      <c r="B17" s="422"/>
      <c r="C17" s="264">
        <v>2014</v>
      </c>
      <c r="D17" s="262"/>
      <c r="E17" s="263"/>
      <c r="F17" s="263"/>
      <c r="G17" s="253">
        <f t="shared" ref="G17:G23" si="0">SUM(D17:F17)</f>
        <v>0</v>
      </c>
      <c r="H17" s="277"/>
      <c r="I17" s="263"/>
      <c r="J17" s="263"/>
      <c r="K17" s="263"/>
      <c r="L17" s="263"/>
      <c r="M17" s="263"/>
      <c r="N17" s="263"/>
      <c r="O17" s="268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3.25" customHeight="1" x14ac:dyDescent="0.25">
      <c r="A18" s="423"/>
      <c r="B18" s="422"/>
      <c r="C18" s="26">
        <v>2015</v>
      </c>
      <c r="D18" s="20"/>
      <c r="E18" s="21"/>
      <c r="F18" s="21"/>
      <c r="G18" s="253">
        <f>SUM(D18:F18)</f>
        <v>0</v>
      </c>
      <c r="H18" s="256"/>
      <c r="I18" s="21"/>
      <c r="J18" s="21"/>
      <c r="K18" s="21"/>
      <c r="L18" s="21"/>
      <c r="M18" s="21"/>
      <c r="N18" s="21"/>
      <c r="O18" s="41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22.5" customHeight="1" x14ac:dyDescent="0.25">
      <c r="A19" s="423"/>
      <c r="B19" s="422"/>
      <c r="C19" s="26">
        <v>2016</v>
      </c>
      <c r="D19" s="20">
        <v>40</v>
      </c>
      <c r="E19" s="21">
        <v>3</v>
      </c>
      <c r="F19" s="21">
        <v>12</v>
      </c>
      <c r="G19" s="253">
        <f t="shared" si="0"/>
        <v>55</v>
      </c>
      <c r="H19" s="256"/>
      <c r="I19" s="21">
        <v>2</v>
      </c>
      <c r="J19" s="21">
        <v>3</v>
      </c>
      <c r="K19" s="21">
        <v>42</v>
      </c>
      <c r="L19" s="21">
        <v>5</v>
      </c>
      <c r="M19" s="21"/>
      <c r="N19" s="21"/>
      <c r="O19" s="41">
        <v>3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22.5" customHeight="1" x14ac:dyDescent="0.25">
      <c r="A20" s="423"/>
      <c r="B20" s="422"/>
      <c r="C20" s="26">
        <v>2017</v>
      </c>
      <c r="D20" s="20">
        <v>8</v>
      </c>
      <c r="E20" s="21"/>
      <c r="F20" s="21">
        <v>4</v>
      </c>
      <c r="G20" s="253">
        <f t="shared" si="0"/>
        <v>12</v>
      </c>
      <c r="H20" s="256"/>
      <c r="I20" s="21"/>
      <c r="J20" s="21"/>
      <c r="K20" s="21">
        <v>8</v>
      </c>
      <c r="L20" s="21">
        <v>2</v>
      </c>
      <c r="M20" s="21"/>
      <c r="N20" s="21"/>
      <c r="O20" s="41">
        <v>2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24.75" customHeight="1" x14ac:dyDescent="0.25">
      <c r="A21" s="423"/>
      <c r="B21" s="422"/>
      <c r="C21" s="26">
        <v>2018</v>
      </c>
      <c r="D21" s="20"/>
      <c r="E21" s="21"/>
      <c r="F21" s="21"/>
      <c r="G21" s="253">
        <f t="shared" si="0"/>
        <v>0</v>
      </c>
      <c r="H21" s="256"/>
      <c r="I21" s="21"/>
      <c r="J21" s="21"/>
      <c r="K21" s="21"/>
      <c r="L21" s="21"/>
      <c r="M21" s="21"/>
      <c r="N21" s="21"/>
      <c r="O21" s="41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25.5" customHeight="1" x14ac:dyDescent="0.25">
      <c r="A22" s="423"/>
      <c r="B22" s="422"/>
      <c r="C22" s="27">
        <v>2019</v>
      </c>
      <c r="D22" s="20"/>
      <c r="E22" s="21"/>
      <c r="F22" s="21"/>
      <c r="G22" s="253">
        <f>SUM(D22:F22)</f>
        <v>0</v>
      </c>
      <c r="H22" s="256"/>
      <c r="I22" s="21"/>
      <c r="J22" s="21"/>
      <c r="K22" s="21"/>
      <c r="L22" s="21"/>
      <c r="M22" s="21"/>
      <c r="N22" s="21"/>
      <c r="O22" s="41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36.75" customHeight="1" x14ac:dyDescent="0.25">
      <c r="A23" s="423"/>
      <c r="B23" s="422"/>
      <c r="C23" s="26">
        <v>2020</v>
      </c>
      <c r="D23" s="20"/>
      <c r="E23" s="21"/>
      <c r="F23" s="21"/>
      <c r="G23" s="253">
        <f t="shared" si="0"/>
        <v>0</v>
      </c>
      <c r="H23" s="256"/>
      <c r="I23" s="21"/>
      <c r="J23" s="21"/>
      <c r="K23" s="21"/>
      <c r="L23" s="21"/>
      <c r="M23" s="21"/>
      <c r="N23" s="21"/>
      <c r="O23" s="41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93.5" customHeight="1" thickBot="1" x14ac:dyDescent="0.3">
      <c r="A24" s="424"/>
      <c r="B24" s="425"/>
      <c r="C24" s="46" t="s">
        <v>49</v>
      </c>
      <c r="D24" s="30">
        <f>SUM(D17:D23)</f>
        <v>48</v>
      </c>
      <c r="E24" s="31">
        <f>SUM(E17:E23)</f>
        <v>3</v>
      </c>
      <c r="F24" s="31">
        <f>SUM(F17:F23)</f>
        <v>16</v>
      </c>
      <c r="G24" s="249">
        <f>SUM(D24:F24)</f>
        <v>67</v>
      </c>
      <c r="H24" s="257">
        <f>SUM(H17:H23)</f>
        <v>0</v>
      </c>
      <c r="I24" s="32">
        <f>SUM(I17:I23)</f>
        <v>2</v>
      </c>
      <c r="J24" s="32">
        <f t="shared" ref="J24:N24" si="1">SUM(J17:J23)</f>
        <v>3</v>
      </c>
      <c r="K24" s="32">
        <f t="shared" si="1"/>
        <v>50</v>
      </c>
      <c r="L24" s="32">
        <f t="shared" si="1"/>
        <v>7</v>
      </c>
      <c r="M24" s="32">
        <f t="shared" si="1"/>
        <v>0</v>
      </c>
      <c r="N24" s="32">
        <f t="shared" si="1"/>
        <v>0</v>
      </c>
      <c r="O24" s="24">
        <f>SUM(O17:O23)</f>
        <v>5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thickBot="1" x14ac:dyDescent="0.3">
      <c r="C25" s="4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25" s="18" customFormat="1" ht="30.75" customHeight="1" x14ac:dyDescent="0.3">
      <c r="A26" s="17"/>
      <c r="B26" s="43"/>
      <c r="C26" s="247"/>
      <c r="D26" s="454" t="s">
        <v>0</v>
      </c>
      <c r="E26" s="455"/>
      <c r="F26" s="455"/>
      <c r="G26" s="456"/>
      <c r="H26" s="250"/>
      <c r="I26" s="73"/>
      <c r="J26" s="251"/>
      <c r="K26" s="251"/>
      <c r="L26" s="251"/>
      <c r="M26" s="251"/>
      <c r="N26" s="251"/>
      <c r="O26" s="250"/>
      <c r="P26" s="250"/>
    </row>
    <row r="27" spans="1:25" s="13" customFormat="1" ht="93" customHeight="1" x14ac:dyDescent="0.3">
      <c r="A27" s="70" t="s">
        <v>50</v>
      </c>
      <c r="B27" s="301" t="s">
        <v>141</v>
      </c>
      <c r="C27" s="248" t="s">
        <v>59</v>
      </c>
      <c r="D27" s="269" t="s">
        <v>46</v>
      </c>
      <c r="E27" s="72" t="s">
        <v>47</v>
      </c>
      <c r="F27" s="72" t="s">
        <v>48</v>
      </c>
      <c r="G27" s="270" t="s">
        <v>49</v>
      </c>
      <c r="H27" s="74"/>
      <c r="I27" s="74"/>
      <c r="J27" s="74"/>
      <c r="K27" s="74"/>
      <c r="L27" s="74"/>
      <c r="M27" s="74"/>
      <c r="N27" s="74"/>
      <c r="O27" s="74"/>
      <c r="P27" s="74"/>
      <c r="Q27" s="18"/>
    </row>
    <row r="28" spans="1:25" ht="23.25" customHeight="1" x14ac:dyDescent="0.25">
      <c r="A28" s="421" t="s">
        <v>157</v>
      </c>
      <c r="B28" s="422"/>
      <c r="C28" s="276">
        <v>2014</v>
      </c>
      <c r="D28" s="277"/>
      <c r="E28" s="263"/>
      <c r="F28" s="263"/>
      <c r="G28" s="260">
        <f>SUM(D28:F28)</f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3"/>
    </row>
    <row r="29" spans="1:25" ht="27" customHeight="1" x14ac:dyDescent="0.25">
      <c r="A29" s="423"/>
      <c r="B29" s="422"/>
      <c r="C29" s="258">
        <v>2015</v>
      </c>
      <c r="D29" s="320"/>
      <c r="E29" s="321"/>
      <c r="F29" s="321"/>
      <c r="G29" s="322">
        <f t="shared" ref="G29:G35" si="2">SUM(D29:F29)</f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3"/>
    </row>
    <row r="30" spans="1:25" ht="24.75" customHeight="1" x14ac:dyDescent="0.25">
      <c r="A30" s="423"/>
      <c r="B30" s="422"/>
      <c r="C30" s="258">
        <v>2016</v>
      </c>
      <c r="D30" s="320">
        <v>18369</v>
      </c>
      <c r="E30" s="321">
        <v>4850</v>
      </c>
      <c r="F30" s="321">
        <v>365500</v>
      </c>
      <c r="G30" s="322">
        <f t="shared" si="2"/>
        <v>388719</v>
      </c>
      <c r="H30" s="12"/>
      <c r="I30" s="12"/>
      <c r="J30" s="12"/>
      <c r="K30" s="12"/>
      <c r="L30" s="12"/>
      <c r="M30" s="12"/>
      <c r="N30" s="12"/>
      <c r="O30" s="12"/>
      <c r="P30" s="12"/>
      <c r="Q30" s="3"/>
    </row>
    <row r="31" spans="1:25" ht="24" customHeight="1" x14ac:dyDescent="0.25">
      <c r="A31" s="423"/>
      <c r="B31" s="422"/>
      <c r="C31" s="258">
        <v>2017</v>
      </c>
      <c r="D31" s="320">
        <v>10071</v>
      </c>
      <c r="E31" s="321"/>
      <c r="F31" s="340">
        <v>120800</v>
      </c>
      <c r="G31" s="322">
        <f t="shared" si="2"/>
        <v>130871</v>
      </c>
      <c r="H31" s="12"/>
      <c r="I31" s="12"/>
      <c r="J31" s="12"/>
      <c r="K31" s="12"/>
      <c r="L31" s="12"/>
      <c r="M31" s="12"/>
      <c r="N31" s="12"/>
      <c r="O31" s="12"/>
      <c r="P31" s="12"/>
      <c r="Q31" s="3"/>
    </row>
    <row r="32" spans="1:25" ht="26.25" customHeight="1" x14ac:dyDescent="0.25">
      <c r="A32" s="423"/>
      <c r="B32" s="422"/>
      <c r="C32" s="258">
        <v>2018</v>
      </c>
      <c r="D32" s="320"/>
      <c r="E32" s="321"/>
      <c r="F32" s="321"/>
      <c r="G32" s="322">
        <f>SUM(D32:F32)</f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3"/>
    </row>
    <row r="33" spans="1:17" ht="29.25" customHeight="1" x14ac:dyDescent="0.25">
      <c r="A33" s="423"/>
      <c r="B33" s="422"/>
      <c r="C33" s="259">
        <v>2019</v>
      </c>
      <c r="D33" s="320"/>
      <c r="E33" s="321"/>
      <c r="F33" s="321"/>
      <c r="G33" s="322">
        <f t="shared" si="2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3"/>
    </row>
    <row r="34" spans="1:17" ht="27" customHeight="1" x14ac:dyDescent="0.25">
      <c r="A34" s="423"/>
      <c r="B34" s="422"/>
      <c r="C34" s="258">
        <v>2020</v>
      </c>
      <c r="D34" s="320"/>
      <c r="E34" s="321"/>
      <c r="F34" s="321"/>
      <c r="G34" s="322">
        <f t="shared" si="2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3"/>
    </row>
    <row r="35" spans="1:17" ht="127.5" customHeight="1" thickBot="1" x14ac:dyDescent="0.3">
      <c r="A35" s="424"/>
      <c r="B35" s="425"/>
      <c r="C35" s="75" t="s">
        <v>49</v>
      </c>
      <c r="D35" s="323">
        <f>SUM(D28:D34)</f>
        <v>28440</v>
      </c>
      <c r="E35" s="324">
        <f>SUM(E28:E34)</f>
        <v>4850</v>
      </c>
      <c r="F35" s="324">
        <f>SUM(F28:F34)</f>
        <v>486300</v>
      </c>
      <c r="G35" s="325">
        <f t="shared" si="2"/>
        <v>519590</v>
      </c>
      <c r="H35" s="12"/>
      <c r="I35" s="12"/>
      <c r="J35" s="12"/>
      <c r="K35" s="12"/>
      <c r="L35" s="12"/>
      <c r="M35" s="12"/>
      <c r="N35" s="12"/>
      <c r="O35" s="12"/>
      <c r="P35" s="12"/>
      <c r="Q35" s="3"/>
    </row>
    <row r="36" spans="1:17" x14ac:dyDescent="0.25">
      <c r="A36" s="5"/>
      <c r="B36" s="5"/>
      <c r="C36" s="4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1" customHeight="1" x14ac:dyDescent="0.35">
      <c r="A37" s="122" t="s">
        <v>51</v>
      </c>
      <c r="B37" s="122"/>
      <c r="C37" s="123"/>
      <c r="D37" s="123"/>
      <c r="E37" s="123"/>
      <c r="F37" s="12"/>
      <c r="G37" s="12"/>
      <c r="H37" s="12"/>
      <c r="I37" s="7"/>
      <c r="J37" s="7"/>
      <c r="K37" s="7"/>
    </row>
    <row r="38" spans="1:17" ht="12.75" customHeight="1" thickBot="1" x14ac:dyDescent="0.3">
      <c r="G38" s="12"/>
      <c r="H38" s="12"/>
    </row>
    <row r="39" spans="1:17" ht="88.5" customHeight="1" x14ac:dyDescent="0.3">
      <c r="A39" s="118" t="s">
        <v>52</v>
      </c>
      <c r="B39" s="302" t="s">
        <v>141</v>
      </c>
      <c r="C39" s="119" t="s">
        <v>59</v>
      </c>
      <c r="D39" s="271" t="s">
        <v>53</v>
      </c>
      <c r="E39" s="272" t="s">
        <v>42</v>
      </c>
      <c r="F39" s="131"/>
      <c r="G39" s="74"/>
      <c r="H39" s="74"/>
    </row>
    <row r="40" spans="1:17" x14ac:dyDescent="0.25">
      <c r="A40" s="426" t="s">
        <v>149</v>
      </c>
      <c r="B40" s="427"/>
      <c r="C40" s="261">
        <v>2014</v>
      </c>
      <c r="D40" s="262"/>
      <c r="E40" s="264"/>
      <c r="F40" s="3"/>
      <c r="G40" s="12"/>
      <c r="H40" s="12"/>
    </row>
    <row r="41" spans="1:17" x14ac:dyDescent="0.25">
      <c r="A41" s="428"/>
      <c r="B41" s="427"/>
      <c r="C41" s="45">
        <v>2015</v>
      </c>
      <c r="D41" s="316"/>
      <c r="E41" s="317"/>
      <c r="F41" s="3"/>
      <c r="G41" s="12"/>
      <c r="H41" s="12"/>
    </row>
    <row r="42" spans="1:17" x14ac:dyDescent="0.25">
      <c r="A42" s="428"/>
      <c r="B42" s="427"/>
      <c r="C42" s="45">
        <v>2016</v>
      </c>
      <c r="D42" s="316">
        <v>9724</v>
      </c>
      <c r="E42" s="317">
        <v>2646</v>
      </c>
      <c r="F42" s="3"/>
      <c r="G42" s="12"/>
      <c r="H42" s="12"/>
    </row>
    <row r="43" spans="1:17" x14ac:dyDescent="0.25">
      <c r="A43" s="428"/>
      <c r="B43" s="427"/>
      <c r="C43" s="45">
        <v>2017</v>
      </c>
      <c r="D43" s="316">
        <v>6415</v>
      </c>
      <c r="E43" s="317">
        <v>1098</v>
      </c>
      <c r="F43" s="3"/>
      <c r="G43" s="12"/>
      <c r="H43" s="12"/>
    </row>
    <row r="44" spans="1:17" x14ac:dyDescent="0.25">
      <c r="A44" s="428"/>
      <c r="B44" s="427"/>
      <c r="C44" s="45">
        <v>2018</v>
      </c>
      <c r="D44" s="316"/>
      <c r="E44" s="317"/>
      <c r="F44" s="3"/>
      <c r="G44" s="12"/>
      <c r="H44" s="12"/>
    </row>
    <row r="45" spans="1:17" x14ac:dyDescent="0.25">
      <c r="A45" s="428"/>
      <c r="B45" s="427"/>
      <c r="C45" s="45">
        <v>2019</v>
      </c>
      <c r="D45" s="316"/>
      <c r="E45" s="317"/>
      <c r="F45" s="3"/>
      <c r="G45" s="12"/>
      <c r="H45" s="12"/>
    </row>
    <row r="46" spans="1:17" x14ac:dyDescent="0.25">
      <c r="A46" s="428"/>
      <c r="B46" s="427"/>
      <c r="C46" s="45">
        <v>2020</v>
      </c>
      <c r="D46" s="316"/>
      <c r="E46" s="317"/>
      <c r="F46" s="3"/>
      <c r="G46" s="12"/>
      <c r="H46" s="12"/>
    </row>
    <row r="47" spans="1:17" ht="15.75" thickBot="1" x14ac:dyDescent="0.3">
      <c r="A47" s="429"/>
      <c r="B47" s="430"/>
      <c r="C47" s="46" t="s">
        <v>49</v>
      </c>
      <c r="D47" s="318">
        <f>SUM(D40:D46)</f>
        <v>16139</v>
      </c>
      <c r="E47" s="319">
        <f>SUM(E40:E46)</f>
        <v>3744</v>
      </c>
      <c r="F47" s="102"/>
      <c r="G47" s="12"/>
      <c r="H47" s="12"/>
    </row>
    <row r="48" spans="1:17" s="12" customFormat="1" ht="15.75" thickBot="1" x14ac:dyDescent="0.3">
      <c r="A48" s="68"/>
      <c r="B48" s="58"/>
      <c r="C48" s="59"/>
    </row>
    <row r="49" spans="1:15" ht="83.25" customHeight="1" x14ac:dyDescent="0.3">
      <c r="A49" s="124" t="s">
        <v>122</v>
      </c>
      <c r="B49" s="302" t="s">
        <v>141</v>
      </c>
      <c r="C49" s="275" t="s">
        <v>59</v>
      </c>
      <c r="D49" s="271" t="s">
        <v>8</v>
      </c>
      <c r="E49" s="273" t="s">
        <v>9</v>
      </c>
      <c r="F49" s="273" t="s">
        <v>129</v>
      </c>
      <c r="G49" s="273" t="s">
        <v>10</v>
      </c>
      <c r="H49" s="273" t="s">
        <v>11</v>
      </c>
      <c r="I49" s="273" t="s">
        <v>12</v>
      </c>
      <c r="J49" s="273" t="s">
        <v>13</v>
      </c>
      <c r="K49" s="274" t="s">
        <v>14</v>
      </c>
    </row>
    <row r="50" spans="1:15" ht="17.25" customHeight="1" x14ac:dyDescent="0.25">
      <c r="A50" s="361" t="s">
        <v>147</v>
      </c>
      <c r="B50" s="431"/>
      <c r="C50" s="279" t="s">
        <v>74</v>
      </c>
      <c r="D50" s="262"/>
      <c r="E50" s="263"/>
      <c r="F50" s="263"/>
      <c r="G50" s="263"/>
      <c r="H50" s="263"/>
      <c r="I50" s="263"/>
      <c r="J50" s="263"/>
      <c r="K50" s="268"/>
    </row>
    <row r="51" spans="1:15" ht="15" customHeight="1" x14ac:dyDescent="0.25">
      <c r="A51" s="416"/>
      <c r="B51" s="432"/>
      <c r="C51" s="45">
        <v>2014</v>
      </c>
      <c r="D51" s="20"/>
      <c r="E51" s="21"/>
      <c r="F51" s="21"/>
      <c r="G51" s="21"/>
      <c r="H51" s="21"/>
      <c r="I51" s="21"/>
      <c r="J51" s="21"/>
      <c r="K51" s="35"/>
    </row>
    <row r="52" spans="1:15" x14ac:dyDescent="0.25">
      <c r="A52" s="416"/>
      <c r="B52" s="432"/>
      <c r="C52" s="45">
        <v>2015</v>
      </c>
      <c r="D52" s="20"/>
      <c r="E52" s="21"/>
      <c r="F52" s="21"/>
      <c r="G52" s="21"/>
      <c r="H52" s="21"/>
      <c r="I52" s="21"/>
      <c r="J52" s="21"/>
      <c r="K52" s="35"/>
    </row>
    <row r="53" spans="1:15" x14ac:dyDescent="0.25">
      <c r="A53" s="416"/>
      <c r="B53" s="432"/>
      <c r="C53" s="45">
        <v>2016</v>
      </c>
      <c r="D53" s="20"/>
      <c r="E53" s="21"/>
      <c r="F53" s="21"/>
      <c r="G53" s="21"/>
      <c r="H53" s="21"/>
      <c r="I53" s="21"/>
      <c r="J53" s="21"/>
      <c r="K53" s="35"/>
    </row>
    <row r="54" spans="1:15" x14ac:dyDescent="0.25">
      <c r="A54" s="416"/>
      <c r="B54" s="432"/>
      <c r="C54" s="45">
        <v>2017</v>
      </c>
      <c r="D54" s="20"/>
      <c r="E54" s="21"/>
      <c r="F54" s="21"/>
      <c r="G54" s="21"/>
      <c r="H54" s="21"/>
      <c r="I54" s="21"/>
      <c r="J54" s="21"/>
      <c r="K54" s="35"/>
    </row>
    <row r="55" spans="1:15" x14ac:dyDescent="0.25">
      <c r="A55" s="416"/>
      <c r="B55" s="432"/>
      <c r="C55" s="45">
        <v>2018</v>
      </c>
      <c r="D55" s="20"/>
      <c r="E55" s="21"/>
      <c r="F55" s="21"/>
      <c r="G55" s="21"/>
      <c r="H55" s="21"/>
      <c r="I55" s="21"/>
      <c r="J55" s="21"/>
      <c r="K55" s="35"/>
    </row>
    <row r="56" spans="1:15" x14ac:dyDescent="0.25">
      <c r="A56" s="416"/>
      <c r="B56" s="432"/>
      <c r="C56" s="45">
        <v>2019</v>
      </c>
      <c r="D56" s="20"/>
      <c r="E56" s="21"/>
      <c r="F56" s="21"/>
      <c r="G56" s="21"/>
      <c r="H56" s="21"/>
      <c r="I56" s="21"/>
      <c r="J56" s="21"/>
      <c r="K56" s="35"/>
    </row>
    <row r="57" spans="1:15" x14ac:dyDescent="0.25">
      <c r="A57" s="416"/>
      <c r="B57" s="432"/>
      <c r="C57" s="45">
        <v>2020</v>
      </c>
      <c r="D57" s="20"/>
      <c r="E57" s="21"/>
      <c r="F57" s="21"/>
      <c r="G57" s="21"/>
      <c r="H57" s="21"/>
      <c r="I57" s="21"/>
      <c r="J57" s="21"/>
      <c r="K57" s="60"/>
    </row>
    <row r="58" spans="1:15" ht="20.25" customHeight="1" thickBot="1" x14ac:dyDescent="0.3">
      <c r="A58" s="433"/>
      <c r="B58" s="434"/>
      <c r="C58" s="46" t="s">
        <v>49</v>
      </c>
      <c r="D58" s="30">
        <f>SUM(D51:D57)</f>
        <v>0</v>
      </c>
      <c r="E58" s="31">
        <f>SUM(E51:E57)</f>
        <v>0</v>
      </c>
      <c r="F58" s="31">
        <f>SUM(F51:F57)</f>
        <v>0</v>
      </c>
      <c r="G58" s="31">
        <f>SUM(G51:G57)</f>
        <v>0</v>
      </c>
      <c r="H58" s="31">
        <f>SUM(H51:H57)</f>
        <v>0</v>
      </c>
      <c r="I58" s="31">
        <f t="shared" ref="I58" si="3">SUM(I51:I57)</f>
        <v>0</v>
      </c>
      <c r="J58" s="31">
        <f>SUM(J51:J57)</f>
        <v>0</v>
      </c>
      <c r="K58" s="24">
        <f>SUM(K50:K56)</f>
        <v>0</v>
      </c>
    </row>
    <row r="59" spans="1:15" ht="15.75" thickBot="1" x14ac:dyDescent="0.3"/>
    <row r="60" spans="1:15" ht="21" customHeight="1" x14ac:dyDescent="0.3">
      <c r="A60" s="435" t="s">
        <v>76</v>
      </c>
      <c r="B60" s="278"/>
      <c r="C60" s="437" t="s">
        <v>59</v>
      </c>
      <c r="D60" s="439" t="s">
        <v>77</v>
      </c>
      <c r="E60" s="103" t="s">
        <v>78</v>
      </c>
      <c r="F60" s="104"/>
      <c r="G60" s="104"/>
      <c r="H60" s="104"/>
      <c r="I60" s="104"/>
      <c r="J60" s="104"/>
      <c r="K60" s="104"/>
      <c r="L60" s="105"/>
    </row>
    <row r="61" spans="1:15" ht="115.5" customHeight="1" x14ac:dyDescent="0.25">
      <c r="A61" s="436"/>
      <c r="B61" s="303" t="s">
        <v>141</v>
      </c>
      <c r="C61" s="438"/>
      <c r="D61" s="440"/>
      <c r="E61" s="106" t="s">
        <v>75</v>
      </c>
      <c r="F61" s="107" t="s">
        <v>121</v>
      </c>
      <c r="G61" s="107" t="s">
        <v>123</v>
      </c>
      <c r="H61" s="108" t="s">
        <v>80</v>
      </c>
      <c r="I61" s="108" t="s">
        <v>124</v>
      </c>
      <c r="J61" s="109" t="s">
        <v>119</v>
      </c>
      <c r="K61" s="107" t="s">
        <v>17</v>
      </c>
      <c r="L61" s="110" t="s">
        <v>2</v>
      </c>
      <c r="M61" s="130"/>
      <c r="N61" s="3"/>
      <c r="O61" s="3"/>
    </row>
    <row r="62" spans="1:15" x14ac:dyDescent="0.25">
      <c r="A62" s="378"/>
      <c r="B62" s="379"/>
      <c r="C62" s="280">
        <v>2014</v>
      </c>
      <c r="D62" s="281"/>
      <c r="E62" s="282"/>
      <c r="F62" s="283"/>
      <c r="G62" s="283"/>
      <c r="H62" s="283"/>
      <c r="I62" s="283"/>
      <c r="J62" s="283"/>
      <c r="K62" s="283"/>
      <c r="L62" s="268"/>
      <c r="M62" s="3"/>
      <c r="N62" s="3"/>
      <c r="O62" s="3"/>
    </row>
    <row r="63" spans="1:15" x14ac:dyDescent="0.25">
      <c r="A63" s="380"/>
      <c r="B63" s="379"/>
      <c r="C63" s="111">
        <v>2015</v>
      </c>
      <c r="D63" s="112"/>
      <c r="E63" s="23"/>
      <c r="F63" s="21"/>
      <c r="G63" s="21"/>
      <c r="H63" s="21"/>
      <c r="I63" s="21"/>
      <c r="J63" s="21"/>
      <c r="K63" s="21"/>
      <c r="L63" s="35"/>
      <c r="M63" s="3"/>
      <c r="N63" s="3"/>
      <c r="O63" s="3"/>
    </row>
    <row r="64" spans="1:15" x14ac:dyDescent="0.25">
      <c r="A64" s="380"/>
      <c r="B64" s="379"/>
      <c r="C64" s="111">
        <v>2016</v>
      </c>
      <c r="D64" s="112">
        <v>12</v>
      </c>
      <c r="E64" s="23"/>
      <c r="F64" s="21">
        <v>3</v>
      </c>
      <c r="G64" s="21"/>
      <c r="H64" s="21">
        <v>9</v>
      </c>
      <c r="I64" s="21"/>
      <c r="J64" s="21"/>
      <c r="K64" s="21"/>
      <c r="L64" s="35"/>
      <c r="M64" s="3"/>
      <c r="N64" s="3"/>
      <c r="O64" s="3"/>
    </row>
    <row r="65" spans="1:20" x14ac:dyDescent="0.25">
      <c r="A65" s="380"/>
      <c r="B65" s="379"/>
      <c r="C65" s="111">
        <v>2017</v>
      </c>
      <c r="D65" s="112">
        <v>0</v>
      </c>
      <c r="E65" s="23"/>
      <c r="F65" s="21"/>
      <c r="G65" s="21"/>
      <c r="H65" s="21"/>
      <c r="I65" s="21"/>
      <c r="J65" s="21"/>
      <c r="K65" s="21"/>
      <c r="L65" s="35"/>
      <c r="M65" s="3"/>
      <c r="N65" s="3"/>
      <c r="O65" s="3"/>
    </row>
    <row r="66" spans="1:20" x14ac:dyDescent="0.25">
      <c r="A66" s="380"/>
      <c r="B66" s="379"/>
      <c r="C66" s="111">
        <v>2018</v>
      </c>
      <c r="D66" s="112"/>
      <c r="E66" s="23"/>
      <c r="F66" s="21"/>
      <c r="G66" s="21"/>
      <c r="H66" s="21"/>
      <c r="I66" s="21"/>
      <c r="J66" s="21"/>
      <c r="K66" s="21"/>
      <c r="L66" s="35"/>
      <c r="M66" s="3"/>
      <c r="N66" s="3"/>
      <c r="O66" s="3"/>
    </row>
    <row r="67" spans="1:20" ht="17.25" customHeight="1" x14ac:dyDescent="0.25">
      <c r="A67" s="380"/>
      <c r="B67" s="379"/>
      <c r="C67" s="111">
        <v>2019</v>
      </c>
      <c r="D67" s="112"/>
      <c r="E67" s="23"/>
      <c r="F67" s="21"/>
      <c r="G67" s="21"/>
      <c r="H67" s="21"/>
      <c r="I67" s="21"/>
      <c r="J67" s="21"/>
      <c r="K67" s="21"/>
      <c r="L67" s="35"/>
      <c r="M67" s="3"/>
      <c r="N67" s="3"/>
      <c r="O67" s="3"/>
    </row>
    <row r="68" spans="1:20" ht="16.5" customHeight="1" x14ac:dyDescent="0.25">
      <c r="A68" s="380"/>
      <c r="B68" s="379"/>
      <c r="C68" s="111">
        <v>2020</v>
      </c>
      <c r="D68" s="112"/>
      <c r="E68" s="23"/>
      <c r="F68" s="21"/>
      <c r="G68" s="21"/>
      <c r="H68" s="21"/>
      <c r="I68" s="21"/>
      <c r="J68" s="21"/>
      <c r="K68" s="21"/>
      <c r="L68" s="35"/>
      <c r="M68" s="102"/>
      <c r="N68" s="102"/>
      <c r="O68" s="102"/>
    </row>
    <row r="69" spans="1:20" ht="18" customHeight="1" thickBot="1" x14ac:dyDescent="0.3">
      <c r="A69" s="415"/>
      <c r="B69" s="382"/>
      <c r="C69" s="113" t="s">
        <v>49</v>
      </c>
      <c r="D69" s="114">
        <f>SUM(D62:D68)</f>
        <v>12</v>
      </c>
      <c r="E69" s="115">
        <f>SUM(E62:E68)</f>
        <v>0</v>
      </c>
      <c r="F69" s="116">
        <f t="shared" ref="F69:I69" si="4">SUM(F62:F68)</f>
        <v>3</v>
      </c>
      <c r="G69" s="116">
        <f t="shared" si="4"/>
        <v>0</v>
      </c>
      <c r="H69" s="116">
        <f t="shared" si="4"/>
        <v>9</v>
      </c>
      <c r="I69" s="116">
        <f t="shared" si="4"/>
        <v>0</v>
      </c>
      <c r="J69" s="116"/>
      <c r="K69" s="116">
        <f>SUM(K62:K68)</f>
        <v>0</v>
      </c>
      <c r="L69" s="117">
        <f>SUM(L62:L68)</f>
        <v>0</v>
      </c>
      <c r="M69" s="102"/>
      <c r="N69" s="102"/>
      <c r="O69" s="102"/>
    </row>
    <row r="70" spans="1:20" ht="20.25" customHeight="1" thickBot="1" x14ac:dyDescent="0.3">
      <c r="A70" s="100"/>
      <c r="B70" s="101"/>
      <c r="C70" s="125"/>
      <c r="D70" s="126"/>
      <c r="E70" s="126"/>
      <c r="F70" s="126"/>
      <c r="G70" s="126"/>
      <c r="H70" s="125"/>
      <c r="I70" s="127"/>
      <c r="J70" s="127"/>
      <c r="K70" s="127"/>
      <c r="L70" s="127"/>
      <c r="M70" s="127"/>
      <c r="N70" s="127"/>
      <c r="O70" s="127"/>
      <c r="P70" s="13"/>
      <c r="Q70" s="13"/>
      <c r="R70" s="13"/>
      <c r="S70" s="13"/>
      <c r="T70" s="13"/>
    </row>
    <row r="71" spans="1:20" ht="132" customHeight="1" x14ac:dyDescent="0.3">
      <c r="A71" s="118" t="s">
        <v>138</v>
      </c>
      <c r="B71" s="302" t="s">
        <v>141</v>
      </c>
      <c r="C71" s="119" t="s">
        <v>59</v>
      </c>
      <c r="D71" s="121" t="s">
        <v>4</v>
      </c>
      <c r="E71" s="121" t="s">
        <v>3</v>
      </c>
      <c r="F71" s="120" t="s">
        <v>5</v>
      </c>
      <c r="G71" s="128" t="s">
        <v>79</v>
      </c>
      <c r="H71" s="228" t="s">
        <v>75</v>
      </c>
      <c r="I71" s="129" t="s">
        <v>121</v>
      </c>
      <c r="J71" s="229" t="s">
        <v>123</v>
      </c>
      <c r="K71" s="129" t="s">
        <v>80</v>
      </c>
      <c r="L71" s="129" t="s">
        <v>124</v>
      </c>
      <c r="M71" s="230" t="s">
        <v>119</v>
      </c>
      <c r="N71" s="229" t="s">
        <v>17</v>
      </c>
      <c r="O71" s="231" t="s">
        <v>2</v>
      </c>
    </row>
    <row r="72" spans="1:20" ht="15" customHeight="1" x14ac:dyDescent="0.25">
      <c r="A72" s="416"/>
      <c r="B72" s="379"/>
      <c r="C72" s="261">
        <v>2014</v>
      </c>
      <c r="D72" s="284"/>
      <c r="E72" s="284"/>
      <c r="F72" s="284"/>
      <c r="G72" s="209">
        <f>SUM(D72:F72)</f>
        <v>0</v>
      </c>
      <c r="H72" s="262"/>
      <c r="I72" s="285"/>
      <c r="J72" s="283"/>
      <c r="K72" s="283"/>
      <c r="L72" s="283"/>
      <c r="M72" s="283"/>
      <c r="N72" s="283"/>
      <c r="O72" s="286"/>
    </row>
    <row r="73" spans="1:20" x14ac:dyDescent="0.25">
      <c r="A73" s="343"/>
      <c r="B73" s="379"/>
      <c r="C73" s="45">
        <v>2015</v>
      </c>
      <c r="D73" s="33"/>
      <c r="E73" s="33"/>
      <c r="F73" s="33"/>
      <c r="G73" s="209">
        <f t="shared" ref="G73:G78" si="5">SUM(D73:F73)</f>
        <v>0</v>
      </c>
      <c r="H73" s="20"/>
      <c r="I73" s="20"/>
      <c r="J73" s="21"/>
      <c r="K73" s="21"/>
      <c r="L73" s="21"/>
      <c r="M73" s="21"/>
      <c r="N73" s="21"/>
      <c r="O73" s="35"/>
    </row>
    <row r="74" spans="1:20" x14ac:dyDescent="0.25">
      <c r="A74" s="343"/>
      <c r="B74" s="379"/>
      <c r="C74" s="45">
        <v>2016</v>
      </c>
      <c r="D74" s="33">
        <v>7</v>
      </c>
      <c r="E74" s="33">
        <v>3</v>
      </c>
      <c r="F74" s="33"/>
      <c r="G74" s="209">
        <f t="shared" si="5"/>
        <v>10</v>
      </c>
      <c r="H74" s="20"/>
      <c r="I74" s="20"/>
      <c r="J74" s="21"/>
      <c r="K74" s="21">
        <v>10</v>
      </c>
      <c r="L74" s="21"/>
      <c r="M74" s="21"/>
      <c r="N74" s="21"/>
      <c r="O74" s="35"/>
    </row>
    <row r="75" spans="1:20" x14ac:dyDescent="0.25">
      <c r="A75" s="343"/>
      <c r="B75" s="379"/>
      <c r="C75" s="45">
        <v>2017</v>
      </c>
      <c r="D75" s="33"/>
      <c r="E75" s="33">
        <v>1</v>
      </c>
      <c r="F75" s="33"/>
      <c r="G75" s="209">
        <f t="shared" si="5"/>
        <v>1</v>
      </c>
      <c r="H75" s="20"/>
      <c r="I75" s="20"/>
      <c r="J75" s="21"/>
      <c r="K75" s="21">
        <v>1</v>
      </c>
      <c r="L75" s="21"/>
      <c r="M75" s="21"/>
      <c r="N75" s="21"/>
      <c r="O75" s="35"/>
    </row>
    <row r="76" spans="1:20" x14ac:dyDescent="0.25">
      <c r="A76" s="343"/>
      <c r="B76" s="379"/>
      <c r="C76" s="45">
        <v>2018</v>
      </c>
      <c r="D76" s="33"/>
      <c r="E76" s="33"/>
      <c r="F76" s="33"/>
      <c r="G76" s="209">
        <f t="shared" si="5"/>
        <v>0</v>
      </c>
      <c r="H76" s="20"/>
      <c r="I76" s="20"/>
      <c r="J76" s="21"/>
      <c r="K76" s="21"/>
      <c r="L76" s="21"/>
      <c r="M76" s="21"/>
      <c r="N76" s="21"/>
      <c r="O76" s="35"/>
    </row>
    <row r="77" spans="1:20" ht="15.75" customHeight="1" x14ac:dyDescent="0.25">
      <c r="A77" s="343"/>
      <c r="B77" s="379"/>
      <c r="C77" s="45">
        <v>2019</v>
      </c>
      <c r="D77" s="33"/>
      <c r="E77" s="33"/>
      <c r="F77" s="33"/>
      <c r="G77" s="209">
        <f t="shared" si="5"/>
        <v>0</v>
      </c>
      <c r="H77" s="20"/>
      <c r="I77" s="20"/>
      <c r="J77" s="21"/>
      <c r="K77" s="21"/>
      <c r="L77" s="21"/>
      <c r="M77" s="21"/>
      <c r="N77" s="21"/>
      <c r="O77" s="35"/>
    </row>
    <row r="78" spans="1:20" ht="17.25" customHeight="1" x14ac:dyDescent="0.25">
      <c r="A78" s="343"/>
      <c r="B78" s="379"/>
      <c r="C78" s="45">
        <v>2020</v>
      </c>
      <c r="D78" s="33"/>
      <c r="E78" s="33"/>
      <c r="F78" s="33"/>
      <c r="G78" s="209">
        <f t="shared" si="5"/>
        <v>0</v>
      </c>
      <c r="H78" s="20"/>
      <c r="I78" s="20"/>
      <c r="J78" s="21"/>
      <c r="K78" s="21"/>
      <c r="L78" s="21"/>
      <c r="M78" s="21"/>
      <c r="N78" s="21"/>
      <c r="O78" s="35"/>
    </row>
    <row r="79" spans="1:20" ht="20.25" customHeight="1" thickBot="1" x14ac:dyDescent="0.3">
      <c r="A79" s="415"/>
      <c r="B79" s="382"/>
      <c r="C79" s="217" t="s">
        <v>49</v>
      </c>
      <c r="D79" s="114">
        <f>SUM(D72:D78)</f>
        <v>7</v>
      </c>
      <c r="E79" s="114">
        <f>SUM(E72:E78)</f>
        <v>4</v>
      </c>
      <c r="F79" s="114">
        <f>SUM(F72:F78)</f>
        <v>0</v>
      </c>
      <c r="G79" s="218">
        <f>SUM(G72:G78)</f>
        <v>11</v>
      </c>
      <c r="H79" s="219">
        <v>0</v>
      </c>
      <c r="I79" s="151">
        <f t="shared" ref="I79:O79" si="6">SUM(I72:I78)</f>
        <v>0</v>
      </c>
      <c r="J79" s="116">
        <f t="shared" si="6"/>
        <v>0</v>
      </c>
      <c r="K79" s="116">
        <f t="shared" si="6"/>
        <v>11</v>
      </c>
      <c r="L79" s="116">
        <f t="shared" si="6"/>
        <v>0</v>
      </c>
      <c r="M79" s="116">
        <f t="shared" si="6"/>
        <v>0</v>
      </c>
      <c r="N79" s="116">
        <f t="shared" si="6"/>
        <v>0</v>
      </c>
      <c r="O79" s="117">
        <f t="shared" si="6"/>
        <v>0</v>
      </c>
    </row>
    <row r="81" spans="1:16" ht="36.75" customHeight="1" x14ac:dyDescent="0.25">
      <c r="A81" s="232"/>
      <c r="B81" s="101"/>
      <c r="C81" s="148"/>
      <c r="D81" s="146"/>
      <c r="E81" s="102"/>
      <c r="F81" s="102"/>
      <c r="G81" s="102"/>
      <c r="H81" s="102"/>
      <c r="I81" s="102"/>
      <c r="J81" s="102"/>
      <c r="K81" s="102"/>
    </row>
    <row r="82" spans="1:16" ht="28.5" customHeight="1" x14ac:dyDescent="0.35">
      <c r="A82" s="82" t="s">
        <v>54</v>
      </c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36"/>
    </row>
    <row r="83" spans="1:16" ht="14.25" customHeight="1" thickBot="1" x14ac:dyDescent="0.3">
      <c r="A83" s="8"/>
      <c r="B83" s="8"/>
    </row>
    <row r="84" spans="1:16" s="13" customFormat="1" ht="150" customHeight="1" x14ac:dyDescent="0.3">
      <c r="A84" s="84" t="s">
        <v>6</v>
      </c>
      <c r="B84" s="304" t="s">
        <v>142</v>
      </c>
      <c r="C84" s="77" t="s">
        <v>59</v>
      </c>
      <c r="D84" s="85" t="s">
        <v>55</v>
      </c>
      <c r="E84" s="86" t="s">
        <v>81</v>
      </c>
      <c r="F84" s="76" t="s">
        <v>130</v>
      </c>
      <c r="G84" s="76" t="s">
        <v>120</v>
      </c>
      <c r="H84" s="76" t="s">
        <v>82</v>
      </c>
      <c r="I84" s="76" t="s">
        <v>125</v>
      </c>
      <c r="J84" s="76" t="s">
        <v>7</v>
      </c>
      <c r="K84" s="87" t="s">
        <v>83</v>
      </c>
    </row>
    <row r="85" spans="1:16" ht="15" customHeight="1" x14ac:dyDescent="0.25">
      <c r="A85" s="417"/>
      <c r="B85" s="418"/>
      <c r="C85" s="261">
        <v>2014</v>
      </c>
      <c r="D85" s="287"/>
      <c r="E85" s="288"/>
      <c r="F85" s="263"/>
      <c r="G85" s="263"/>
      <c r="H85" s="263"/>
      <c r="I85" s="263"/>
      <c r="J85" s="263"/>
      <c r="K85" s="268"/>
    </row>
    <row r="86" spans="1:16" x14ac:dyDescent="0.25">
      <c r="A86" s="417"/>
      <c r="B86" s="418"/>
      <c r="C86" s="45">
        <v>2015</v>
      </c>
      <c r="D86" s="47">
        <v>0</v>
      </c>
      <c r="E86" s="23"/>
      <c r="F86" s="21"/>
      <c r="G86" s="21"/>
      <c r="H86" s="21"/>
      <c r="I86" s="21"/>
      <c r="J86" s="21"/>
      <c r="K86" s="35"/>
    </row>
    <row r="87" spans="1:16" x14ac:dyDescent="0.25">
      <c r="A87" s="417"/>
      <c r="B87" s="418"/>
      <c r="C87" s="45">
        <v>2016</v>
      </c>
      <c r="D87" s="47">
        <v>0</v>
      </c>
      <c r="E87" s="313"/>
      <c r="F87" s="21"/>
      <c r="G87" s="21"/>
      <c r="H87" s="21"/>
      <c r="I87" s="21"/>
      <c r="J87" s="21"/>
      <c r="K87" s="35"/>
    </row>
    <row r="88" spans="1:16" x14ac:dyDescent="0.25">
      <c r="A88" s="417"/>
      <c r="B88" s="418"/>
      <c r="C88" s="45">
        <v>2017</v>
      </c>
      <c r="D88" s="47">
        <v>0</v>
      </c>
      <c r="E88" s="23"/>
      <c r="F88" s="21"/>
      <c r="G88" s="21"/>
      <c r="H88" s="21"/>
      <c r="I88" s="21"/>
      <c r="J88" s="21"/>
      <c r="K88" s="35"/>
    </row>
    <row r="89" spans="1:16" x14ac:dyDescent="0.25">
      <c r="A89" s="417"/>
      <c r="B89" s="418"/>
      <c r="C89" s="45">
        <v>2018</v>
      </c>
      <c r="D89" s="47"/>
      <c r="E89" s="23"/>
      <c r="F89" s="21"/>
      <c r="G89" s="21"/>
      <c r="H89" s="21"/>
      <c r="I89" s="21"/>
      <c r="J89" s="21"/>
      <c r="K89" s="35"/>
    </row>
    <row r="90" spans="1:16" x14ac:dyDescent="0.25">
      <c r="A90" s="417"/>
      <c r="B90" s="418"/>
      <c r="C90" s="45">
        <v>2019</v>
      </c>
      <c r="D90" s="47"/>
      <c r="E90" s="23"/>
      <c r="F90" s="21"/>
      <c r="G90" s="21"/>
      <c r="H90" s="21"/>
      <c r="I90" s="21"/>
      <c r="J90" s="21"/>
      <c r="K90" s="35"/>
    </row>
    <row r="91" spans="1:16" x14ac:dyDescent="0.25">
      <c r="A91" s="417"/>
      <c r="B91" s="418"/>
      <c r="C91" s="45">
        <v>2020</v>
      </c>
      <c r="D91" s="47"/>
      <c r="E91" s="23"/>
      <c r="F91" s="21"/>
      <c r="G91" s="21"/>
      <c r="H91" s="21"/>
      <c r="I91" s="21"/>
      <c r="J91" s="21"/>
      <c r="K91" s="35"/>
    </row>
    <row r="92" spans="1:16" ht="18" customHeight="1" thickBot="1" x14ac:dyDescent="0.3">
      <c r="A92" s="419"/>
      <c r="B92" s="420"/>
      <c r="C92" s="217" t="s">
        <v>49</v>
      </c>
      <c r="D92" s="233">
        <f t="shared" ref="D92:I92" si="7">SUM(D85:D91)</f>
        <v>0</v>
      </c>
      <c r="E92" s="115">
        <f t="shared" si="7"/>
        <v>0</v>
      </c>
      <c r="F92" s="116">
        <f t="shared" si="7"/>
        <v>0</v>
      </c>
      <c r="G92" s="116">
        <f t="shared" si="7"/>
        <v>0</v>
      </c>
      <c r="H92" s="116">
        <f t="shared" si="7"/>
        <v>0</v>
      </c>
      <c r="I92" s="116">
        <f t="shared" si="7"/>
        <v>0</v>
      </c>
      <c r="J92" s="116">
        <f>SUM(J85:J91)</f>
        <v>0</v>
      </c>
      <c r="K92" s="117">
        <f>SUM(K85:K91)</f>
        <v>0</v>
      </c>
    </row>
    <row r="93" spans="1:16" ht="20.25" customHeight="1" x14ac:dyDescent="0.25"/>
    <row r="94" spans="1:16" ht="21" x14ac:dyDescent="0.35">
      <c r="A94" s="9" t="s">
        <v>15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52"/>
      <c r="O94" s="152"/>
      <c r="P94" s="152"/>
    </row>
    <row r="95" spans="1:16" s="7" customFormat="1" ht="15" customHeight="1" thickBot="1" x14ac:dyDescent="0.4">
      <c r="A95" s="6"/>
      <c r="B95" s="6"/>
    </row>
    <row r="96" spans="1:16" ht="29.25" customHeight="1" x14ac:dyDescent="0.25">
      <c r="A96" s="392" t="s">
        <v>126</v>
      </c>
      <c r="B96" s="394" t="s">
        <v>143</v>
      </c>
      <c r="C96" s="405" t="s">
        <v>59</v>
      </c>
      <c r="D96" s="409" t="s">
        <v>19</v>
      </c>
      <c r="E96" s="410"/>
      <c r="F96" s="132" t="s">
        <v>90</v>
      </c>
      <c r="G96" s="133"/>
      <c r="H96" s="133"/>
      <c r="I96" s="133"/>
      <c r="J96" s="133"/>
      <c r="K96" s="133"/>
      <c r="L96" s="133"/>
      <c r="M96" s="134"/>
      <c r="N96" s="147"/>
      <c r="O96" s="147"/>
      <c r="P96" s="147"/>
    </row>
    <row r="97" spans="1:16" ht="100.5" customHeight="1" x14ac:dyDescent="0.25">
      <c r="A97" s="393"/>
      <c r="B97" s="395"/>
      <c r="C97" s="406"/>
      <c r="D97" s="149" t="s">
        <v>18</v>
      </c>
      <c r="E97" s="150" t="s">
        <v>16</v>
      </c>
      <c r="F97" s="135" t="s">
        <v>75</v>
      </c>
      <c r="G97" s="136" t="s">
        <v>131</v>
      </c>
      <c r="H97" s="137" t="s">
        <v>120</v>
      </c>
      <c r="I97" s="138" t="s">
        <v>82</v>
      </c>
      <c r="J97" s="138" t="s">
        <v>125</v>
      </c>
      <c r="K97" s="139" t="s">
        <v>87</v>
      </c>
      <c r="L97" s="137" t="s">
        <v>7</v>
      </c>
      <c r="M97" s="140" t="s">
        <v>83</v>
      </c>
      <c r="N97" s="147"/>
      <c r="O97" s="147"/>
      <c r="P97" s="147"/>
    </row>
    <row r="98" spans="1:16" ht="17.25" customHeight="1" x14ac:dyDescent="0.25">
      <c r="A98" s="411" t="s">
        <v>151</v>
      </c>
      <c r="B98" s="412"/>
      <c r="C98" s="280">
        <v>2014</v>
      </c>
      <c r="D98" s="262"/>
      <c r="E98" s="263"/>
      <c r="F98" s="289"/>
      <c r="G98" s="290"/>
      <c r="H98" s="290"/>
      <c r="I98" s="290"/>
      <c r="J98" s="290"/>
      <c r="K98" s="290"/>
      <c r="L98" s="290"/>
      <c r="M98" s="291"/>
      <c r="N98" s="147"/>
      <c r="O98" s="147"/>
      <c r="P98" s="147"/>
    </row>
    <row r="99" spans="1:16" ht="16.5" customHeight="1" x14ac:dyDescent="0.25">
      <c r="A99" s="411"/>
      <c r="B99" s="412"/>
      <c r="C99" s="111">
        <v>2015</v>
      </c>
      <c r="D99" s="328"/>
      <c r="E99" s="329"/>
      <c r="F99" s="37"/>
      <c r="G99" s="38"/>
      <c r="H99" s="38"/>
      <c r="I99" s="38"/>
      <c r="J99" s="38"/>
      <c r="K99" s="38"/>
      <c r="L99" s="38"/>
      <c r="M99" s="40"/>
      <c r="N99" s="147"/>
      <c r="O99" s="147"/>
      <c r="P99" s="147"/>
    </row>
    <row r="100" spans="1:16" ht="16.5" customHeight="1" x14ac:dyDescent="0.25">
      <c r="A100" s="411"/>
      <c r="B100" s="412"/>
      <c r="C100" s="111">
        <v>2016</v>
      </c>
      <c r="D100" s="328">
        <v>1</v>
      </c>
      <c r="E100" s="329">
        <v>9</v>
      </c>
      <c r="F100" s="37"/>
      <c r="G100" s="38"/>
      <c r="H100" s="38"/>
      <c r="I100" s="38"/>
      <c r="J100" s="38"/>
      <c r="K100" s="38"/>
      <c r="L100" s="38"/>
      <c r="M100" s="40">
        <v>1</v>
      </c>
      <c r="N100" s="147"/>
      <c r="O100" s="147"/>
      <c r="P100" s="147"/>
    </row>
    <row r="101" spans="1:16" ht="16.5" customHeight="1" x14ac:dyDescent="0.25">
      <c r="A101" s="411"/>
      <c r="B101" s="412"/>
      <c r="C101" s="111">
        <v>2017</v>
      </c>
      <c r="D101" s="328">
        <v>1</v>
      </c>
      <c r="E101" s="329">
        <v>7</v>
      </c>
      <c r="F101" s="37"/>
      <c r="G101" s="38"/>
      <c r="H101" s="38"/>
      <c r="I101" s="38"/>
      <c r="J101" s="38"/>
      <c r="K101" s="38"/>
      <c r="L101" s="38"/>
      <c r="M101" s="40">
        <v>1</v>
      </c>
      <c r="N101" s="147"/>
      <c r="O101" s="147"/>
      <c r="P101" s="147"/>
    </row>
    <row r="102" spans="1:16" ht="15.75" customHeight="1" x14ac:dyDescent="0.25">
      <c r="A102" s="411"/>
      <c r="B102" s="412"/>
      <c r="C102" s="111">
        <v>2018</v>
      </c>
      <c r="D102" s="20"/>
      <c r="E102" s="21"/>
      <c r="F102" s="37"/>
      <c r="G102" s="38"/>
      <c r="H102" s="38"/>
      <c r="I102" s="38"/>
      <c r="J102" s="38"/>
      <c r="K102" s="38"/>
      <c r="L102" s="38"/>
      <c r="M102" s="40"/>
      <c r="N102" s="147"/>
      <c r="O102" s="147"/>
      <c r="P102" s="147"/>
    </row>
    <row r="103" spans="1:16" ht="14.25" customHeight="1" x14ac:dyDescent="0.25">
      <c r="A103" s="411"/>
      <c r="B103" s="412"/>
      <c r="C103" s="111">
        <v>2019</v>
      </c>
      <c r="D103" s="20"/>
      <c r="E103" s="21"/>
      <c r="F103" s="37"/>
      <c r="G103" s="38"/>
      <c r="H103" s="38"/>
      <c r="I103" s="38"/>
      <c r="J103" s="38"/>
      <c r="K103" s="38"/>
      <c r="L103" s="38"/>
      <c r="M103" s="40"/>
      <c r="N103" s="147"/>
      <c r="O103" s="147"/>
      <c r="P103" s="147"/>
    </row>
    <row r="104" spans="1:16" ht="14.25" customHeight="1" x14ac:dyDescent="0.25">
      <c r="A104" s="411"/>
      <c r="B104" s="412"/>
      <c r="C104" s="111">
        <v>2020</v>
      </c>
      <c r="D104" s="20"/>
      <c r="E104" s="21"/>
      <c r="F104" s="37"/>
      <c r="G104" s="38"/>
      <c r="H104" s="38"/>
      <c r="I104" s="38"/>
      <c r="J104" s="38"/>
      <c r="K104" s="38"/>
      <c r="L104" s="38"/>
      <c r="M104" s="40"/>
      <c r="N104" s="147"/>
      <c r="O104" s="147"/>
      <c r="P104" s="147"/>
    </row>
    <row r="105" spans="1:16" ht="19.5" customHeight="1" thickBot="1" x14ac:dyDescent="0.3">
      <c r="A105" s="413"/>
      <c r="B105" s="414"/>
      <c r="C105" s="113" t="s">
        <v>49</v>
      </c>
      <c r="D105" s="151">
        <f>SUM(D98:D104)</f>
        <v>2</v>
      </c>
      <c r="E105" s="116">
        <f t="shared" ref="E105:K105" si="8">SUM(E98:E104)</f>
        <v>16</v>
      </c>
      <c r="F105" s="141">
        <f t="shared" si="8"/>
        <v>0</v>
      </c>
      <c r="G105" s="142">
        <f t="shared" si="8"/>
        <v>0</v>
      </c>
      <c r="H105" s="142">
        <f t="shared" si="8"/>
        <v>0</v>
      </c>
      <c r="I105" s="142">
        <f>SUM(I98:I104)</f>
        <v>0</v>
      </c>
      <c r="J105" s="142">
        <f t="shared" si="8"/>
        <v>0</v>
      </c>
      <c r="K105" s="142">
        <f t="shared" si="8"/>
        <v>0</v>
      </c>
      <c r="L105" s="142">
        <f>SUM(L98:L104)</f>
        <v>0</v>
      </c>
      <c r="M105" s="143">
        <f>SUM(M98:M104)</f>
        <v>2</v>
      </c>
      <c r="N105" s="147"/>
      <c r="O105" s="147"/>
      <c r="P105" s="147"/>
    </row>
    <row r="106" spans="1:16" ht="15.75" thickBot="1" x14ac:dyDescent="0.3">
      <c r="A106" s="15"/>
      <c r="B106" s="15"/>
      <c r="C106" s="16"/>
      <c r="D106" s="3"/>
      <c r="E106" s="3"/>
      <c r="H106" s="14"/>
      <c r="I106" s="14"/>
      <c r="J106" s="14"/>
      <c r="K106" s="14"/>
      <c r="L106" s="14"/>
      <c r="M106" s="14"/>
      <c r="N106" s="14"/>
    </row>
    <row r="107" spans="1:16" ht="15" customHeight="1" x14ac:dyDescent="0.25">
      <c r="A107" s="392" t="s">
        <v>85</v>
      </c>
      <c r="B107" s="394" t="s">
        <v>143</v>
      </c>
      <c r="C107" s="405" t="s">
        <v>59</v>
      </c>
      <c r="D107" s="407" t="s">
        <v>88</v>
      </c>
      <c r="E107" s="132" t="s">
        <v>86</v>
      </c>
      <c r="F107" s="133"/>
      <c r="G107" s="133"/>
      <c r="H107" s="133"/>
      <c r="I107" s="133"/>
      <c r="J107" s="133"/>
      <c r="K107" s="133"/>
      <c r="L107" s="134"/>
      <c r="M107" s="14"/>
      <c r="N107" s="14"/>
    </row>
    <row r="108" spans="1:16" ht="103.5" customHeight="1" x14ac:dyDescent="0.25">
      <c r="A108" s="393"/>
      <c r="B108" s="395"/>
      <c r="C108" s="406"/>
      <c r="D108" s="408"/>
      <c r="E108" s="135" t="s">
        <v>75</v>
      </c>
      <c r="F108" s="136" t="s">
        <v>131</v>
      </c>
      <c r="G108" s="137" t="s">
        <v>120</v>
      </c>
      <c r="H108" s="138" t="s">
        <v>82</v>
      </c>
      <c r="I108" s="138" t="s">
        <v>125</v>
      </c>
      <c r="J108" s="139" t="s">
        <v>87</v>
      </c>
      <c r="K108" s="137" t="s">
        <v>7</v>
      </c>
      <c r="L108" s="140" t="s">
        <v>83</v>
      </c>
      <c r="M108" s="14"/>
      <c r="N108" s="14"/>
    </row>
    <row r="109" spans="1:16" x14ac:dyDescent="0.25">
      <c r="A109" s="378" t="s">
        <v>150</v>
      </c>
      <c r="B109" s="379"/>
      <c r="C109" s="280">
        <v>2014</v>
      </c>
      <c r="D109" s="263"/>
      <c r="E109" s="289"/>
      <c r="F109" s="290"/>
      <c r="G109" s="290"/>
      <c r="H109" s="290"/>
      <c r="I109" s="290"/>
      <c r="J109" s="290"/>
      <c r="K109" s="290"/>
      <c r="L109" s="291"/>
      <c r="M109" s="14"/>
      <c r="N109" s="14"/>
    </row>
    <row r="110" spans="1:16" x14ac:dyDescent="0.25">
      <c r="A110" s="380"/>
      <c r="B110" s="379"/>
      <c r="C110" s="111">
        <v>2015</v>
      </c>
      <c r="D110" s="21"/>
      <c r="E110" s="37"/>
      <c r="F110" s="38"/>
      <c r="G110" s="38"/>
      <c r="H110" s="38"/>
      <c r="I110" s="38"/>
      <c r="J110" s="38"/>
      <c r="K110" s="38"/>
      <c r="L110" s="40"/>
      <c r="M110" s="14"/>
      <c r="N110" s="14"/>
    </row>
    <row r="111" spans="1:16" x14ac:dyDescent="0.25">
      <c r="A111" s="380"/>
      <c r="B111" s="379"/>
      <c r="C111" s="111">
        <v>2016</v>
      </c>
      <c r="D111" s="21">
        <v>1</v>
      </c>
      <c r="E111" s="37"/>
      <c r="F111" s="38"/>
      <c r="G111" s="38"/>
      <c r="H111" s="38"/>
      <c r="I111" s="38"/>
      <c r="J111" s="38"/>
      <c r="K111" s="38"/>
      <c r="L111" s="40">
        <v>1</v>
      </c>
      <c r="M111" s="14"/>
      <c r="N111" s="14"/>
    </row>
    <row r="112" spans="1:16" x14ac:dyDescent="0.25">
      <c r="A112" s="380"/>
      <c r="B112" s="379"/>
      <c r="C112" s="111">
        <v>2017</v>
      </c>
      <c r="D112" s="21">
        <v>2</v>
      </c>
      <c r="E112" s="37"/>
      <c r="F112" s="38"/>
      <c r="G112" s="38"/>
      <c r="H112" s="38"/>
      <c r="I112" s="38"/>
      <c r="J112" s="38"/>
      <c r="K112" s="38"/>
      <c r="L112" s="40">
        <v>2</v>
      </c>
      <c r="M112" s="14"/>
      <c r="N112" s="14"/>
    </row>
    <row r="113" spans="1:14" x14ac:dyDescent="0.25">
      <c r="A113" s="380"/>
      <c r="B113" s="379"/>
      <c r="C113" s="111">
        <v>2018</v>
      </c>
      <c r="D113" s="21"/>
      <c r="E113" s="37"/>
      <c r="F113" s="38"/>
      <c r="G113" s="38"/>
      <c r="H113" s="38"/>
      <c r="I113" s="38"/>
      <c r="J113" s="38"/>
      <c r="K113" s="38"/>
      <c r="L113" s="40"/>
      <c r="M113" s="14"/>
      <c r="N113" s="14"/>
    </row>
    <row r="114" spans="1:14" x14ac:dyDescent="0.25">
      <c r="A114" s="380"/>
      <c r="B114" s="379"/>
      <c r="C114" s="111">
        <v>2019</v>
      </c>
      <c r="D114" s="21"/>
      <c r="E114" s="37"/>
      <c r="F114" s="38"/>
      <c r="G114" s="38"/>
      <c r="H114" s="38"/>
      <c r="I114" s="38"/>
      <c r="J114" s="38"/>
      <c r="K114" s="38"/>
      <c r="L114" s="40"/>
      <c r="M114" s="14"/>
      <c r="N114" s="14"/>
    </row>
    <row r="115" spans="1:14" x14ac:dyDescent="0.25">
      <c r="A115" s="380"/>
      <c r="B115" s="379"/>
      <c r="C115" s="111">
        <v>2020</v>
      </c>
      <c r="D115" s="21"/>
      <c r="E115" s="37"/>
      <c r="F115" s="38"/>
      <c r="G115" s="38"/>
      <c r="H115" s="38"/>
      <c r="I115" s="38"/>
      <c r="J115" s="38"/>
      <c r="K115" s="38"/>
      <c r="L115" s="40"/>
      <c r="M115" s="14"/>
      <c r="N115" s="14"/>
    </row>
    <row r="116" spans="1:14" ht="25.5" customHeight="1" thickBot="1" x14ac:dyDescent="0.3">
      <c r="A116" s="404"/>
      <c r="B116" s="382"/>
      <c r="C116" s="113" t="s">
        <v>49</v>
      </c>
      <c r="D116" s="116">
        <f t="shared" ref="D116:I116" si="9">SUM(D109:D115)</f>
        <v>3</v>
      </c>
      <c r="E116" s="141">
        <f t="shared" si="9"/>
        <v>0</v>
      </c>
      <c r="F116" s="142">
        <f t="shared" si="9"/>
        <v>0</v>
      </c>
      <c r="G116" s="142">
        <f t="shared" si="9"/>
        <v>0</v>
      </c>
      <c r="H116" s="142">
        <f t="shared" si="9"/>
        <v>0</v>
      </c>
      <c r="I116" s="142">
        <f t="shared" si="9"/>
        <v>0</v>
      </c>
      <c r="J116" s="142"/>
      <c r="K116" s="142">
        <f>SUM(K109:K115)</f>
        <v>0</v>
      </c>
      <c r="L116" s="143">
        <f>SUM(L109:L115)</f>
        <v>3</v>
      </c>
      <c r="M116" s="14"/>
      <c r="N116" s="14"/>
    </row>
    <row r="117" spans="1:14" ht="21.75" thickBot="1" x14ac:dyDescent="0.4">
      <c r="A117" s="144"/>
      <c r="B117" s="14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14"/>
      <c r="N117" s="14"/>
    </row>
    <row r="118" spans="1:14" ht="15" customHeight="1" x14ac:dyDescent="0.25">
      <c r="A118" s="392" t="s">
        <v>84</v>
      </c>
      <c r="B118" s="394" t="s">
        <v>143</v>
      </c>
      <c r="C118" s="405" t="s">
        <v>59</v>
      </c>
      <c r="D118" s="407" t="s">
        <v>89</v>
      </c>
      <c r="E118" s="132" t="s">
        <v>86</v>
      </c>
      <c r="F118" s="133"/>
      <c r="G118" s="133"/>
      <c r="H118" s="133"/>
      <c r="I118" s="133"/>
      <c r="J118" s="133"/>
      <c r="K118" s="133"/>
      <c r="L118" s="134"/>
      <c r="M118" s="14"/>
      <c r="N118" s="14"/>
    </row>
    <row r="119" spans="1:14" ht="120.75" customHeight="1" x14ac:dyDescent="0.25">
      <c r="A119" s="393"/>
      <c r="B119" s="395"/>
      <c r="C119" s="406"/>
      <c r="D119" s="408"/>
      <c r="E119" s="135" t="s">
        <v>75</v>
      </c>
      <c r="F119" s="136" t="s">
        <v>131</v>
      </c>
      <c r="G119" s="137" t="s">
        <v>120</v>
      </c>
      <c r="H119" s="138" t="s">
        <v>82</v>
      </c>
      <c r="I119" s="138" t="s">
        <v>125</v>
      </c>
      <c r="J119" s="139" t="s">
        <v>87</v>
      </c>
      <c r="K119" s="137" t="s">
        <v>7</v>
      </c>
      <c r="L119" s="140" t="s">
        <v>83</v>
      </c>
      <c r="M119" s="14"/>
      <c r="N119" s="14"/>
    </row>
    <row r="120" spans="1:14" x14ac:dyDescent="0.25">
      <c r="A120" s="378" t="s">
        <v>147</v>
      </c>
      <c r="B120" s="379"/>
      <c r="C120" s="280">
        <v>2014</v>
      </c>
      <c r="D120" s="263"/>
      <c r="E120" s="289"/>
      <c r="F120" s="290"/>
      <c r="G120" s="290"/>
      <c r="H120" s="290"/>
      <c r="I120" s="290"/>
      <c r="J120" s="290"/>
      <c r="K120" s="290"/>
      <c r="L120" s="291"/>
      <c r="M120" s="14"/>
      <c r="N120" s="14"/>
    </row>
    <row r="121" spans="1:14" x14ac:dyDescent="0.25">
      <c r="A121" s="380"/>
      <c r="B121" s="379"/>
      <c r="C121" s="111">
        <v>2015</v>
      </c>
      <c r="D121" s="21"/>
      <c r="E121" s="37"/>
      <c r="F121" s="38"/>
      <c r="G121" s="38"/>
      <c r="H121" s="38"/>
      <c r="I121" s="38"/>
      <c r="J121" s="38"/>
      <c r="K121" s="38"/>
      <c r="L121" s="40"/>
      <c r="M121" s="14"/>
      <c r="N121" s="14"/>
    </row>
    <row r="122" spans="1:14" x14ac:dyDescent="0.25">
      <c r="A122" s="380"/>
      <c r="B122" s="379"/>
      <c r="C122" s="111">
        <v>2016</v>
      </c>
      <c r="D122" s="21"/>
      <c r="E122" s="37"/>
      <c r="F122" s="38"/>
      <c r="G122" s="38"/>
      <c r="H122" s="38"/>
      <c r="I122" s="38"/>
      <c r="J122" s="38"/>
      <c r="K122" s="38"/>
      <c r="L122" s="40"/>
      <c r="M122" s="14"/>
      <c r="N122" s="14"/>
    </row>
    <row r="123" spans="1:14" x14ac:dyDescent="0.25">
      <c r="A123" s="380"/>
      <c r="B123" s="379"/>
      <c r="C123" s="111">
        <v>2017</v>
      </c>
      <c r="D123" s="21"/>
      <c r="E123" s="37"/>
      <c r="F123" s="38"/>
      <c r="G123" s="38"/>
      <c r="H123" s="38"/>
      <c r="I123" s="38"/>
      <c r="J123" s="38"/>
      <c r="K123" s="38"/>
      <c r="L123" s="40"/>
      <c r="M123" s="14"/>
      <c r="N123" s="14"/>
    </row>
    <row r="124" spans="1:14" x14ac:dyDescent="0.25">
      <c r="A124" s="380"/>
      <c r="B124" s="379"/>
      <c r="C124" s="111">
        <v>2018</v>
      </c>
      <c r="D124" s="21"/>
      <c r="E124" s="37"/>
      <c r="F124" s="38"/>
      <c r="G124" s="38"/>
      <c r="H124" s="38"/>
      <c r="I124" s="38"/>
      <c r="J124" s="38"/>
      <c r="K124" s="38"/>
      <c r="L124" s="40"/>
      <c r="M124" s="14"/>
      <c r="N124" s="14"/>
    </row>
    <row r="125" spans="1:14" x14ac:dyDescent="0.25">
      <c r="A125" s="380"/>
      <c r="B125" s="379"/>
      <c r="C125" s="111">
        <v>2019</v>
      </c>
      <c r="D125" s="21"/>
      <c r="E125" s="37"/>
      <c r="F125" s="38"/>
      <c r="G125" s="38"/>
      <c r="H125" s="38"/>
      <c r="I125" s="38"/>
      <c r="J125" s="38"/>
      <c r="K125" s="38"/>
      <c r="L125" s="40"/>
      <c r="M125" s="14"/>
      <c r="N125" s="14"/>
    </row>
    <row r="126" spans="1:14" x14ac:dyDescent="0.25">
      <c r="A126" s="380"/>
      <c r="B126" s="379"/>
      <c r="C126" s="111">
        <v>2020</v>
      </c>
      <c r="D126" s="21"/>
      <c r="E126" s="37"/>
      <c r="F126" s="38"/>
      <c r="G126" s="38"/>
      <c r="H126" s="38"/>
      <c r="I126" s="38"/>
      <c r="J126" s="38"/>
      <c r="K126" s="38"/>
      <c r="L126" s="40"/>
      <c r="M126" s="14"/>
      <c r="N126" s="14"/>
    </row>
    <row r="127" spans="1:14" ht="15.75" thickBot="1" x14ac:dyDescent="0.3">
      <c r="A127" s="404"/>
      <c r="B127" s="382"/>
      <c r="C127" s="113" t="s">
        <v>49</v>
      </c>
      <c r="D127" s="116">
        <f t="shared" ref="D127:I127" si="10">SUM(D120:D126)</f>
        <v>0</v>
      </c>
      <c r="E127" s="141">
        <f t="shared" si="10"/>
        <v>0</v>
      </c>
      <c r="F127" s="142">
        <f t="shared" si="10"/>
        <v>0</v>
      </c>
      <c r="G127" s="142">
        <f t="shared" si="10"/>
        <v>0</v>
      </c>
      <c r="H127" s="142">
        <f t="shared" si="10"/>
        <v>0</v>
      </c>
      <c r="I127" s="142">
        <f t="shared" si="10"/>
        <v>0</v>
      </c>
      <c r="J127" s="142"/>
      <c r="K127" s="142">
        <f>SUM(K120:K126)</f>
        <v>0</v>
      </c>
      <c r="L127" s="143">
        <f>SUM(L120:L126)</f>
        <v>0</v>
      </c>
      <c r="M127" s="14"/>
      <c r="N127" s="14"/>
    </row>
    <row r="128" spans="1:14" ht="15.75" thickBot="1" x14ac:dyDescent="0.3">
      <c r="A128" s="15"/>
      <c r="B128" s="15"/>
      <c r="C128" s="16"/>
      <c r="D128" s="3"/>
      <c r="E128" s="3"/>
      <c r="H128" s="14"/>
      <c r="I128" s="14"/>
      <c r="J128" s="14"/>
      <c r="K128" s="14"/>
      <c r="L128" s="14"/>
      <c r="M128" s="14"/>
      <c r="N128" s="14"/>
    </row>
    <row r="129" spans="1:16" ht="15" customHeight="1" x14ac:dyDescent="0.25">
      <c r="A129" s="392" t="s">
        <v>91</v>
      </c>
      <c r="B129" s="394" t="s">
        <v>143</v>
      </c>
      <c r="C129" s="338" t="s">
        <v>59</v>
      </c>
      <c r="D129" s="154" t="s">
        <v>56</v>
      </c>
      <c r="E129" s="155"/>
      <c r="F129" s="155"/>
      <c r="G129" s="156"/>
      <c r="H129" s="14"/>
      <c r="I129" s="14"/>
      <c r="J129" s="14"/>
      <c r="K129" s="14"/>
      <c r="L129" s="14"/>
      <c r="M129" s="14"/>
      <c r="N129" s="14"/>
    </row>
    <row r="130" spans="1:16" ht="77.25" customHeight="1" x14ac:dyDescent="0.25">
      <c r="A130" s="393"/>
      <c r="B130" s="395"/>
      <c r="C130" s="339"/>
      <c r="D130" s="149" t="s">
        <v>57</v>
      </c>
      <c r="E130" s="161" t="s">
        <v>92</v>
      </c>
      <c r="F130" s="150" t="s">
        <v>93</v>
      </c>
      <c r="G130" s="158" t="s">
        <v>49</v>
      </c>
      <c r="H130" s="14"/>
      <c r="I130" s="14"/>
      <c r="J130" s="14"/>
      <c r="K130" s="14"/>
      <c r="L130" s="14"/>
      <c r="M130" s="14"/>
      <c r="N130" s="14"/>
    </row>
    <row r="131" spans="1:16" ht="15" customHeight="1" x14ac:dyDescent="0.25">
      <c r="A131" s="396" t="s">
        <v>155</v>
      </c>
      <c r="B131" s="397"/>
      <c r="C131" s="327">
        <v>2015</v>
      </c>
      <c r="D131" s="328"/>
      <c r="E131" s="329"/>
      <c r="F131" s="329"/>
      <c r="G131" s="159">
        <f t="shared" ref="G131:G136" si="11">SUM(D131:F131)</f>
        <v>0</v>
      </c>
      <c r="H131" s="14"/>
      <c r="I131" s="14"/>
      <c r="J131" s="14"/>
      <c r="K131" s="14"/>
      <c r="L131" s="14"/>
      <c r="M131" s="14"/>
      <c r="N131" s="14"/>
    </row>
    <row r="132" spans="1:16" x14ac:dyDescent="0.25">
      <c r="A132" s="396"/>
      <c r="B132" s="397"/>
      <c r="C132" s="327">
        <v>2016</v>
      </c>
      <c r="D132" s="328">
        <v>160</v>
      </c>
      <c r="E132" s="21">
        <v>21</v>
      </c>
      <c r="F132" s="21"/>
      <c r="G132" s="159">
        <f t="shared" si="11"/>
        <v>181</v>
      </c>
      <c r="H132" s="14"/>
      <c r="I132" s="14"/>
      <c r="J132" s="14"/>
      <c r="K132" s="14"/>
      <c r="L132" s="14"/>
      <c r="M132" s="14"/>
      <c r="N132" s="14"/>
    </row>
    <row r="133" spans="1:16" x14ac:dyDescent="0.25">
      <c r="A133" s="396"/>
      <c r="B133" s="397"/>
      <c r="C133" s="327">
        <v>2017</v>
      </c>
      <c r="D133" s="328">
        <v>105</v>
      </c>
      <c r="E133" s="21">
        <v>61</v>
      </c>
      <c r="F133" s="21"/>
      <c r="G133" s="159">
        <f t="shared" si="11"/>
        <v>166</v>
      </c>
      <c r="H133" s="14"/>
      <c r="I133" s="14"/>
      <c r="J133" s="14"/>
      <c r="K133" s="14"/>
      <c r="L133" s="14"/>
      <c r="M133" s="14"/>
      <c r="N133" s="14"/>
    </row>
    <row r="134" spans="1:16" x14ac:dyDescent="0.25">
      <c r="A134" s="396"/>
      <c r="B134" s="397"/>
      <c r="C134" s="327">
        <v>2018</v>
      </c>
      <c r="D134" s="328"/>
      <c r="E134" s="21"/>
      <c r="F134" s="21"/>
      <c r="G134" s="159">
        <f t="shared" si="11"/>
        <v>0</v>
      </c>
      <c r="H134" s="14"/>
      <c r="I134" s="14"/>
      <c r="J134" s="14"/>
      <c r="K134" s="14"/>
      <c r="L134" s="14"/>
      <c r="M134" s="14"/>
      <c r="N134" s="14"/>
    </row>
    <row r="135" spans="1:16" x14ac:dyDescent="0.25">
      <c r="A135" s="396"/>
      <c r="B135" s="397"/>
      <c r="C135" s="327">
        <v>2019</v>
      </c>
      <c r="D135" s="328"/>
      <c r="E135" s="21"/>
      <c r="F135" s="21"/>
      <c r="G135" s="159">
        <f t="shared" si="11"/>
        <v>0</v>
      </c>
      <c r="H135" s="14"/>
      <c r="I135" s="14"/>
      <c r="J135" s="14"/>
      <c r="K135" s="14"/>
      <c r="L135" s="14"/>
      <c r="M135" s="14"/>
      <c r="N135" s="14"/>
    </row>
    <row r="136" spans="1:16" x14ac:dyDescent="0.25">
      <c r="A136" s="396"/>
      <c r="B136" s="397"/>
      <c r="C136" s="327">
        <v>2020</v>
      </c>
      <c r="D136" s="328"/>
      <c r="E136" s="21"/>
      <c r="F136" s="21"/>
      <c r="G136" s="159">
        <f t="shared" si="11"/>
        <v>0</v>
      </c>
      <c r="H136" s="14"/>
      <c r="I136" s="14"/>
      <c r="J136" s="14"/>
      <c r="K136" s="14"/>
      <c r="L136" s="14"/>
      <c r="M136" s="14"/>
      <c r="N136" s="14"/>
    </row>
    <row r="137" spans="1:16" ht="17.25" customHeight="1" thickBot="1" x14ac:dyDescent="0.3">
      <c r="A137" s="398"/>
      <c r="B137" s="399"/>
      <c r="C137" s="331" t="s">
        <v>49</v>
      </c>
      <c r="D137" s="332">
        <f>SUM(D131:D136)</f>
        <v>265</v>
      </c>
      <c r="E137" s="151">
        <f t="shared" ref="E137:F137" si="12">SUM(E131:E136)</f>
        <v>82</v>
      </c>
      <c r="F137" s="151">
        <f t="shared" si="12"/>
        <v>0</v>
      </c>
      <c r="G137" s="160">
        <f>SUM(G131:G136)</f>
        <v>347</v>
      </c>
      <c r="H137" s="14"/>
      <c r="I137" s="14"/>
      <c r="J137" s="14"/>
      <c r="K137" s="14"/>
      <c r="L137" s="14"/>
      <c r="M137" s="14"/>
      <c r="N137" s="14"/>
    </row>
    <row r="138" spans="1:16" x14ac:dyDescent="0.25">
      <c r="A138" s="15"/>
      <c r="B138" s="15"/>
      <c r="C138" s="16"/>
      <c r="D138" s="3"/>
      <c r="E138" s="3"/>
      <c r="H138" s="14"/>
      <c r="I138" s="14"/>
      <c r="J138" s="14"/>
      <c r="K138" s="14"/>
      <c r="L138" s="14"/>
      <c r="M138" s="14"/>
      <c r="N138" s="14"/>
    </row>
    <row r="139" spans="1:16" s="7" customFormat="1" ht="33" customHeight="1" x14ac:dyDescent="0.25">
      <c r="A139" s="67"/>
      <c r="B139" s="58"/>
      <c r="C139" s="59"/>
      <c r="D139" s="12"/>
      <c r="E139" s="12"/>
      <c r="F139" s="12"/>
      <c r="G139" s="12"/>
      <c r="H139" s="12"/>
      <c r="I139" s="66"/>
      <c r="J139" s="65"/>
      <c r="K139" s="65"/>
      <c r="L139" s="65"/>
      <c r="M139" s="65"/>
      <c r="N139" s="65"/>
      <c r="O139" s="65"/>
      <c r="P139" s="65"/>
    </row>
    <row r="140" spans="1:16" ht="21" x14ac:dyDescent="0.35">
      <c r="A140" s="199" t="s">
        <v>127</v>
      </c>
      <c r="B140" s="199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152"/>
      <c r="P140" s="152"/>
    </row>
    <row r="141" spans="1:16" ht="21.75" customHeight="1" thickBot="1" x14ac:dyDescent="0.3">
      <c r="A141" s="162"/>
      <c r="B141" s="101"/>
      <c r="C141" s="148"/>
      <c r="D141" s="102"/>
      <c r="E141" s="102"/>
      <c r="F141" s="102"/>
      <c r="G141" s="102"/>
      <c r="H141" s="102"/>
      <c r="I141" s="147"/>
      <c r="J141" s="147"/>
      <c r="K141" s="147"/>
      <c r="L141" s="147"/>
      <c r="M141" s="147"/>
      <c r="N141" s="147"/>
      <c r="O141" s="147"/>
      <c r="P141" s="147"/>
    </row>
    <row r="142" spans="1:16" ht="21.75" customHeight="1" x14ac:dyDescent="0.25">
      <c r="A142" s="400" t="s">
        <v>22</v>
      </c>
      <c r="B142" s="388" t="s">
        <v>143</v>
      </c>
      <c r="C142" s="402" t="s">
        <v>59</v>
      </c>
      <c r="D142" s="163" t="s">
        <v>61</v>
      </c>
      <c r="E142" s="164"/>
      <c r="F142" s="164"/>
      <c r="G142" s="164"/>
      <c r="H142" s="164"/>
      <c r="I142" s="165"/>
      <c r="J142" s="383" t="s">
        <v>97</v>
      </c>
      <c r="K142" s="384"/>
      <c r="L142" s="384"/>
      <c r="M142" s="384"/>
      <c r="N142" s="385"/>
      <c r="O142" s="147"/>
      <c r="P142" s="147"/>
    </row>
    <row r="143" spans="1:16" ht="113.25" customHeight="1" x14ac:dyDescent="0.25">
      <c r="A143" s="401"/>
      <c r="B143" s="389"/>
      <c r="C143" s="403"/>
      <c r="D143" s="166" t="s">
        <v>60</v>
      </c>
      <c r="E143" s="167" t="s">
        <v>95</v>
      </c>
      <c r="F143" s="168" t="s">
        <v>20</v>
      </c>
      <c r="G143" s="168" t="s">
        <v>21</v>
      </c>
      <c r="H143" s="168" t="s">
        <v>96</v>
      </c>
      <c r="I143" s="169" t="s">
        <v>101</v>
      </c>
      <c r="J143" s="170" t="s">
        <v>100</v>
      </c>
      <c r="K143" s="171" t="s">
        <v>98</v>
      </c>
      <c r="L143" s="170" t="s">
        <v>99</v>
      </c>
      <c r="M143" s="171" t="s">
        <v>98</v>
      </c>
      <c r="N143" s="172" t="s">
        <v>94</v>
      </c>
      <c r="O143" s="147"/>
      <c r="P143" s="147"/>
    </row>
    <row r="144" spans="1:16" ht="19.5" customHeight="1" x14ac:dyDescent="0.25">
      <c r="A144" s="378" t="s">
        <v>147</v>
      </c>
      <c r="B144" s="379"/>
      <c r="C144" s="280">
        <v>2014</v>
      </c>
      <c r="D144" s="262"/>
      <c r="E144" s="262"/>
      <c r="F144" s="263"/>
      <c r="G144" s="290"/>
      <c r="H144" s="290"/>
      <c r="I144" s="173">
        <f>D144+F144+G144+H144</f>
        <v>0</v>
      </c>
      <c r="J144" s="292"/>
      <c r="K144" s="293"/>
      <c r="L144" s="292"/>
      <c r="M144" s="293"/>
      <c r="N144" s="294"/>
      <c r="O144" s="147"/>
      <c r="P144" s="147"/>
    </row>
    <row r="145" spans="1:16" ht="19.5" customHeight="1" x14ac:dyDescent="0.25">
      <c r="A145" s="380"/>
      <c r="B145" s="379"/>
      <c r="C145" s="111">
        <v>2015</v>
      </c>
      <c r="D145" s="20"/>
      <c r="E145" s="20"/>
      <c r="F145" s="21"/>
      <c r="G145" s="38"/>
      <c r="H145" s="38"/>
      <c r="I145" s="173">
        <f t="shared" ref="I145:I150" si="13">D145+F145+G145+H145</f>
        <v>0</v>
      </c>
      <c r="J145" s="39"/>
      <c r="K145" s="174"/>
      <c r="L145" s="39"/>
      <c r="M145" s="174"/>
      <c r="N145" s="175"/>
      <c r="O145" s="147"/>
      <c r="P145" s="147"/>
    </row>
    <row r="146" spans="1:16" ht="20.25" customHeight="1" x14ac:dyDescent="0.25">
      <c r="A146" s="380"/>
      <c r="B146" s="379"/>
      <c r="C146" s="111">
        <v>2016</v>
      </c>
      <c r="D146" s="20"/>
      <c r="E146" s="20"/>
      <c r="F146" s="21"/>
      <c r="G146" s="38"/>
      <c r="H146" s="38"/>
      <c r="I146" s="173">
        <f t="shared" si="13"/>
        <v>0</v>
      </c>
      <c r="J146" s="39"/>
      <c r="K146" s="174"/>
      <c r="L146" s="39"/>
      <c r="M146" s="174"/>
      <c r="N146" s="175"/>
      <c r="O146" s="147"/>
      <c r="P146" s="147"/>
    </row>
    <row r="147" spans="1:16" ht="17.25" customHeight="1" x14ac:dyDescent="0.25">
      <c r="A147" s="380"/>
      <c r="B147" s="379"/>
      <c r="C147" s="111">
        <v>2017</v>
      </c>
      <c r="D147" s="20"/>
      <c r="E147" s="20"/>
      <c r="F147" s="21"/>
      <c r="G147" s="38"/>
      <c r="H147" s="38"/>
      <c r="I147" s="173">
        <f t="shared" si="13"/>
        <v>0</v>
      </c>
      <c r="J147" s="39"/>
      <c r="K147" s="174"/>
      <c r="L147" s="39"/>
      <c r="M147" s="174"/>
      <c r="N147" s="175"/>
      <c r="O147" s="147"/>
      <c r="P147" s="147"/>
    </row>
    <row r="148" spans="1:16" ht="19.5" customHeight="1" x14ac:dyDescent="0.25">
      <c r="A148" s="380"/>
      <c r="B148" s="379"/>
      <c r="C148" s="111">
        <v>2018</v>
      </c>
      <c r="D148" s="20"/>
      <c r="E148" s="20"/>
      <c r="F148" s="21"/>
      <c r="G148" s="38"/>
      <c r="H148" s="38"/>
      <c r="I148" s="173">
        <f t="shared" si="13"/>
        <v>0</v>
      </c>
      <c r="J148" s="39"/>
      <c r="K148" s="174"/>
      <c r="L148" s="39"/>
      <c r="M148" s="174"/>
      <c r="N148" s="175"/>
      <c r="O148" s="147"/>
      <c r="P148" s="147"/>
    </row>
    <row r="149" spans="1:16" ht="19.5" customHeight="1" x14ac:dyDescent="0.25">
      <c r="A149" s="380"/>
      <c r="B149" s="379"/>
      <c r="C149" s="111">
        <v>2019</v>
      </c>
      <c r="D149" s="20"/>
      <c r="E149" s="20"/>
      <c r="F149" s="21"/>
      <c r="G149" s="38"/>
      <c r="H149" s="38"/>
      <c r="I149" s="173">
        <f t="shared" si="13"/>
        <v>0</v>
      </c>
      <c r="J149" s="39"/>
      <c r="K149" s="174"/>
      <c r="L149" s="39"/>
      <c r="M149" s="174"/>
      <c r="N149" s="175"/>
      <c r="O149" s="147"/>
      <c r="P149" s="147"/>
    </row>
    <row r="150" spans="1:16" ht="18.75" customHeight="1" x14ac:dyDescent="0.25">
      <c r="A150" s="380"/>
      <c r="B150" s="379"/>
      <c r="C150" s="111">
        <v>2020</v>
      </c>
      <c r="D150" s="20"/>
      <c r="E150" s="20"/>
      <c r="F150" s="21"/>
      <c r="G150" s="38"/>
      <c r="H150" s="38"/>
      <c r="I150" s="173">
        <f t="shared" si="13"/>
        <v>0</v>
      </c>
      <c r="J150" s="39"/>
      <c r="K150" s="174"/>
      <c r="L150" s="39"/>
      <c r="M150" s="174"/>
      <c r="N150" s="175"/>
      <c r="O150" s="147"/>
      <c r="P150" s="147"/>
    </row>
    <row r="151" spans="1:16" ht="18" customHeight="1" thickBot="1" x14ac:dyDescent="0.3">
      <c r="A151" s="381"/>
      <c r="B151" s="382"/>
      <c r="C151" s="113" t="s">
        <v>49</v>
      </c>
      <c r="D151" s="151">
        <f>SUM(D144:D150)</f>
        <v>0</v>
      </c>
      <c r="E151" s="151">
        <f t="shared" ref="E151:I151" si="14">SUM(E144:E150)</f>
        <v>0</v>
      </c>
      <c r="F151" s="151">
        <f t="shared" si="14"/>
        <v>0</v>
      </c>
      <c r="G151" s="151">
        <f t="shared" si="14"/>
        <v>0</v>
      </c>
      <c r="H151" s="151">
        <f t="shared" si="14"/>
        <v>0</v>
      </c>
      <c r="I151" s="176">
        <f t="shared" si="14"/>
        <v>0</v>
      </c>
      <c r="J151" s="177">
        <f>SUM(J144:J150)</f>
        <v>0</v>
      </c>
      <c r="K151" s="178">
        <f>SUM(K144:K150)</f>
        <v>0</v>
      </c>
      <c r="L151" s="177">
        <f>SUM(L144:L150)</f>
        <v>0</v>
      </c>
      <c r="M151" s="178">
        <f>SUM(M144:M150)</f>
        <v>0</v>
      </c>
      <c r="N151" s="179">
        <f>SUM(N144:N150)</f>
        <v>0</v>
      </c>
      <c r="O151" s="147"/>
      <c r="P151" s="147"/>
    </row>
    <row r="152" spans="1:16" ht="27" customHeight="1" thickBot="1" x14ac:dyDescent="0.3">
      <c r="B152" s="180"/>
      <c r="O152" s="147"/>
      <c r="P152" s="147"/>
    </row>
    <row r="153" spans="1:16" ht="35.25" customHeight="1" x14ac:dyDescent="0.25">
      <c r="A153" s="386" t="s">
        <v>58</v>
      </c>
      <c r="B153" s="388" t="s">
        <v>143</v>
      </c>
      <c r="C153" s="390" t="s">
        <v>59</v>
      </c>
      <c r="D153" s="181" t="s">
        <v>128</v>
      </c>
      <c r="E153" s="181"/>
      <c r="F153" s="182"/>
      <c r="G153" s="182"/>
      <c r="H153" s="181" t="s">
        <v>23</v>
      </c>
      <c r="I153" s="181"/>
      <c r="J153" s="183"/>
      <c r="K153" s="13"/>
      <c r="L153" s="13"/>
      <c r="M153" s="13"/>
      <c r="N153" s="13"/>
      <c r="O153" s="147"/>
      <c r="P153" s="147"/>
    </row>
    <row r="154" spans="1:16" ht="49.5" customHeight="1" x14ac:dyDescent="0.25">
      <c r="A154" s="387"/>
      <c r="B154" s="389"/>
      <c r="C154" s="391"/>
      <c r="D154" s="184" t="s">
        <v>102</v>
      </c>
      <c r="E154" s="185" t="s">
        <v>24</v>
      </c>
      <c r="F154" s="186" t="s">
        <v>103</v>
      </c>
      <c r="G154" s="187" t="s">
        <v>104</v>
      </c>
      <c r="H154" s="184" t="s">
        <v>105</v>
      </c>
      <c r="I154" s="185" t="s">
        <v>106</v>
      </c>
      <c r="J154" s="188" t="s">
        <v>94</v>
      </c>
      <c r="K154" s="13"/>
      <c r="L154" s="13"/>
      <c r="M154" s="13"/>
      <c r="N154" s="13"/>
      <c r="O154" s="147"/>
      <c r="P154" s="147"/>
    </row>
    <row r="155" spans="1:16" ht="18.75" customHeight="1" x14ac:dyDescent="0.25">
      <c r="A155" s="378" t="s">
        <v>147</v>
      </c>
      <c r="B155" s="379"/>
      <c r="C155" s="297">
        <v>2014</v>
      </c>
      <c r="D155" s="292"/>
      <c r="E155" s="290"/>
      <c r="F155" s="293"/>
      <c r="G155" s="173">
        <f>SUM(D155:F155)</f>
        <v>0</v>
      </c>
      <c r="H155" s="292"/>
      <c r="I155" s="290"/>
      <c r="J155" s="291"/>
      <c r="O155" s="147"/>
      <c r="P155" s="147"/>
    </row>
    <row r="156" spans="1:16" ht="19.5" customHeight="1" x14ac:dyDescent="0.25">
      <c r="A156" s="380"/>
      <c r="B156" s="379"/>
      <c r="C156" s="189">
        <v>2015</v>
      </c>
      <c r="D156" s="39"/>
      <c r="E156" s="38"/>
      <c r="F156" s="174"/>
      <c r="G156" s="173">
        <f t="shared" ref="G156:G161" si="15">SUM(D156:F156)</f>
        <v>0</v>
      </c>
      <c r="H156" s="39"/>
      <c r="I156" s="38"/>
      <c r="J156" s="40"/>
      <c r="O156" s="147"/>
      <c r="P156" s="147"/>
    </row>
    <row r="157" spans="1:16" ht="17.25" customHeight="1" x14ac:dyDescent="0.25">
      <c r="A157" s="380"/>
      <c r="B157" s="379"/>
      <c r="C157" s="189">
        <v>2016</v>
      </c>
      <c r="D157" s="39"/>
      <c r="E157" s="38"/>
      <c r="F157" s="174"/>
      <c r="G157" s="173">
        <f t="shared" si="15"/>
        <v>0</v>
      </c>
      <c r="H157" s="39"/>
      <c r="I157" s="38"/>
      <c r="J157" s="40"/>
      <c r="O157" s="147"/>
      <c r="P157" s="147"/>
    </row>
    <row r="158" spans="1:16" ht="15" customHeight="1" x14ac:dyDescent="0.25">
      <c r="A158" s="380"/>
      <c r="B158" s="379"/>
      <c r="C158" s="189">
        <v>2017</v>
      </c>
      <c r="D158" s="39"/>
      <c r="E158" s="38"/>
      <c r="F158" s="174"/>
      <c r="G158" s="173">
        <f t="shared" si="15"/>
        <v>0</v>
      </c>
      <c r="H158" s="39"/>
      <c r="I158" s="38"/>
      <c r="J158" s="40"/>
      <c r="O158" s="147"/>
      <c r="P158" s="147"/>
    </row>
    <row r="159" spans="1:16" ht="19.5" customHeight="1" x14ac:dyDescent="0.25">
      <c r="A159" s="380"/>
      <c r="B159" s="379"/>
      <c r="C159" s="189">
        <v>2018</v>
      </c>
      <c r="D159" s="39"/>
      <c r="E159" s="38"/>
      <c r="F159" s="174"/>
      <c r="G159" s="173">
        <f t="shared" si="15"/>
        <v>0</v>
      </c>
      <c r="H159" s="39"/>
      <c r="I159" s="38"/>
      <c r="J159" s="40"/>
      <c r="O159" s="147"/>
      <c r="P159" s="147"/>
    </row>
    <row r="160" spans="1:16" ht="15" customHeight="1" x14ac:dyDescent="0.25">
      <c r="A160" s="380"/>
      <c r="B160" s="379"/>
      <c r="C160" s="189">
        <v>2019</v>
      </c>
      <c r="D160" s="39"/>
      <c r="E160" s="38"/>
      <c r="F160" s="174"/>
      <c r="G160" s="173">
        <f t="shared" si="15"/>
        <v>0</v>
      </c>
      <c r="H160" s="39"/>
      <c r="I160" s="38"/>
      <c r="J160" s="40"/>
      <c r="O160" s="147"/>
      <c r="P160" s="147"/>
    </row>
    <row r="161" spans="1:18" ht="17.25" customHeight="1" x14ac:dyDescent="0.25">
      <c r="A161" s="380"/>
      <c r="B161" s="379"/>
      <c r="C161" s="189">
        <v>2020</v>
      </c>
      <c r="D161" s="39"/>
      <c r="E161" s="38"/>
      <c r="F161" s="174"/>
      <c r="G161" s="173">
        <f t="shared" si="15"/>
        <v>0</v>
      </c>
      <c r="H161" s="39"/>
      <c r="I161" s="38"/>
      <c r="J161" s="40"/>
      <c r="O161" s="147"/>
      <c r="P161" s="147"/>
    </row>
    <row r="162" spans="1:18" ht="15.75" thickBot="1" x14ac:dyDescent="0.3">
      <c r="A162" s="381"/>
      <c r="B162" s="382"/>
      <c r="C162" s="190" t="s">
        <v>49</v>
      </c>
      <c r="D162" s="177">
        <f t="shared" ref="D162:G162" si="16">SUM(D155:D161)</f>
        <v>0</v>
      </c>
      <c r="E162" s="142">
        <f t="shared" si="16"/>
        <v>0</v>
      </c>
      <c r="F162" s="178">
        <f t="shared" si="16"/>
        <v>0</v>
      </c>
      <c r="G162" s="178">
        <f t="shared" si="16"/>
        <v>0</v>
      </c>
      <c r="H162" s="177">
        <f>SUM(H155:H161)</f>
        <v>0</v>
      </c>
      <c r="I162" s="142">
        <f>SUM(I155:I161)</f>
        <v>0</v>
      </c>
      <c r="J162" s="191">
        <f>SUM(J155:J161)</f>
        <v>0</v>
      </c>
    </row>
    <row r="163" spans="1:18" ht="24.75" customHeight="1" thickBot="1" x14ac:dyDescent="0.3">
      <c r="A163" s="193"/>
      <c r="B163" s="192"/>
      <c r="C163" s="194"/>
      <c r="D163" s="147"/>
      <c r="E163" s="197"/>
      <c r="F163" s="147"/>
      <c r="G163" s="147"/>
      <c r="H163" s="147"/>
      <c r="I163" s="147"/>
      <c r="J163" s="195"/>
      <c r="K163" s="196"/>
    </row>
    <row r="164" spans="1:18" ht="95.25" customHeight="1" x14ac:dyDescent="0.3">
      <c r="A164" s="242" t="s">
        <v>73</v>
      </c>
      <c r="B164" s="305" t="s">
        <v>144</v>
      </c>
      <c r="C164" s="241" t="s">
        <v>59</v>
      </c>
      <c r="D164" s="237" t="s">
        <v>107</v>
      </c>
      <c r="E164" s="237" t="s">
        <v>110</v>
      </c>
      <c r="F164" s="240" t="s">
        <v>108</v>
      </c>
      <c r="G164" s="237" t="s">
        <v>111</v>
      </c>
      <c r="H164" s="237" t="s">
        <v>109</v>
      </c>
      <c r="I164" s="235" t="s">
        <v>112</v>
      </c>
      <c r="J164" s="234" t="s">
        <v>113</v>
      </c>
      <c r="K164" s="234" t="s">
        <v>114</v>
      </c>
      <c r="L164" s="198"/>
    </row>
    <row r="165" spans="1:18" ht="15.75" customHeight="1" x14ac:dyDescent="0.25">
      <c r="A165" s="367" t="s">
        <v>147</v>
      </c>
      <c r="B165" s="368"/>
      <c r="C165" s="298">
        <v>2014</v>
      </c>
      <c r="D165" s="290"/>
      <c r="E165" s="290"/>
      <c r="F165" s="290"/>
      <c r="G165" s="290"/>
      <c r="H165" s="290"/>
      <c r="I165" s="291"/>
      <c r="J165" s="295">
        <f>SUM(D165,F165,H165)</f>
        <v>0</v>
      </c>
      <c r="K165" s="296">
        <f>SUM(E165,G165,I165)</f>
        <v>0</v>
      </c>
      <c r="L165" s="198"/>
    </row>
    <row r="166" spans="1:18" x14ac:dyDescent="0.25">
      <c r="A166" s="369"/>
      <c r="B166" s="344"/>
      <c r="C166" s="243">
        <v>2015</v>
      </c>
      <c r="D166" s="238"/>
      <c r="E166" s="238"/>
      <c r="F166" s="238"/>
      <c r="G166" s="238"/>
      <c r="H166" s="238"/>
      <c r="I166" s="236"/>
      <c r="J166" s="310">
        <f t="shared" ref="J166:K171" si="17">SUM(D166,F166,H166)</f>
        <v>0</v>
      </c>
      <c r="K166" s="311">
        <f t="shared" si="17"/>
        <v>0</v>
      </c>
      <c r="L166" s="198"/>
    </row>
    <row r="167" spans="1:18" x14ac:dyDescent="0.25">
      <c r="A167" s="369"/>
      <c r="B167" s="344"/>
      <c r="C167" s="243">
        <v>2016</v>
      </c>
      <c r="D167" s="238"/>
      <c r="E167" s="238"/>
      <c r="F167" s="238"/>
      <c r="G167" s="238"/>
      <c r="H167" s="238"/>
      <c r="I167" s="236"/>
      <c r="J167" s="310">
        <f t="shared" si="17"/>
        <v>0</v>
      </c>
      <c r="K167" s="311">
        <f t="shared" si="17"/>
        <v>0</v>
      </c>
    </row>
    <row r="168" spans="1:18" x14ac:dyDescent="0.25">
      <c r="A168" s="369"/>
      <c r="B168" s="344"/>
      <c r="C168" s="243">
        <v>2017</v>
      </c>
      <c r="D168" s="238"/>
      <c r="E168" s="147"/>
      <c r="F168" s="238"/>
      <c r="G168" s="238"/>
      <c r="H168" s="238"/>
      <c r="I168" s="236"/>
      <c r="J168" s="310">
        <f t="shared" si="17"/>
        <v>0</v>
      </c>
      <c r="K168" s="311">
        <f t="shared" si="17"/>
        <v>0</v>
      </c>
    </row>
    <row r="169" spans="1:18" x14ac:dyDescent="0.25">
      <c r="A169" s="369"/>
      <c r="B169" s="344"/>
      <c r="C169" s="244">
        <v>2018</v>
      </c>
      <c r="D169" s="238"/>
      <c r="E169" s="238"/>
      <c r="F169" s="238"/>
      <c r="G169" s="239"/>
      <c r="H169" s="238"/>
      <c r="I169" s="236"/>
      <c r="J169" s="310">
        <f t="shared" si="17"/>
        <v>0</v>
      </c>
      <c r="K169" s="311">
        <f t="shared" si="17"/>
        <v>0</v>
      </c>
      <c r="L169" s="198"/>
    </row>
    <row r="170" spans="1:18" x14ac:dyDescent="0.25">
      <c r="A170" s="369"/>
      <c r="B170" s="344"/>
      <c r="C170" s="243">
        <v>2019</v>
      </c>
      <c r="D170" s="147"/>
      <c r="E170" s="238"/>
      <c r="F170" s="238"/>
      <c r="G170" s="238"/>
      <c r="H170" s="239"/>
      <c r="I170" s="236"/>
      <c r="J170" s="310">
        <f t="shared" si="17"/>
        <v>0</v>
      </c>
      <c r="K170" s="311">
        <f t="shared" si="17"/>
        <v>0</v>
      </c>
      <c r="L170" s="198"/>
    </row>
    <row r="171" spans="1:18" x14ac:dyDescent="0.25">
      <c r="A171" s="369"/>
      <c r="B171" s="344"/>
      <c r="C171" s="244">
        <v>2020</v>
      </c>
      <c r="D171" s="238"/>
      <c r="E171" s="238"/>
      <c r="F171" s="238"/>
      <c r="G171" s="238"/>
      <c r="H171" s="238"/>
      <c r="I171" s="236"/>
      <c r="J171" s="310">
        <f t="shared" si="17"/>
        <v>0</v>
      </c>
      <c r="K171" s="311">
        <f t="shared" si="17"/>
        <v>0</v>
      </c>
      <c r="L171" s="198"/>
    </row>
    <row r="172" spans="1:18" ht="41.25" customHeight="1" thickBot="1" x14ac:dyDescent="0.3">
      <c r="A172" s="370"/>
      <c r="B172" s="346"/>
      <c r="C172" s="245" t="s">
        <v>49</v>
      </c>
      <c r="D172" s="142">
        <f>SUM(D165:D171)</f>
        <v>0</v>
      </c>
      <c r="E172" s="142">
        <f t="shared" ref="E172:K172" si="18">SUM(E165:E171)</f>
        <v>0</v>
      </c>
      <c r="F172" s="142">
        <f t="shared" si="18"/>
        <v>0</v>
      </c>
      <c r="G172" s="142">
        <f t="shared" si="18"/>
        <v>0</v>
      </c>
      <c r="H172" s="142">
        <f t="shared" si="18"/>
        <v>0</v>
      </c>
      <c r="I172" s="308">
        <f t="shared" si="18"/>
        <v>0</v>
      </c>
      <c r="J172" s="309">
        <f t="shared" si="18"/>
        <v>0</v>
      </c>
      <c r="K172" s="177">
        <f t="shared" si="18"/>
        <v>0</v>
      </c>
      <c r="L172" s="198"/>
    </row>
    <row r="173" spans="1:18" s="7" customFormat="1" ht="18.75" customHeight="1" x14ac:dyDescent="0.25">
      <c r="A173" s="64"/>
      <c r="B173" s="58"/>
      <c r="C173" s="59"/>
      <c r="D173" s="12"/>
      <c r="E173" s="12"/>
      <c r="F173" s="12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</row>
    <row r="174" spans="1:18" ht="21" x14ac:dyDescent="0.35">
      <c r="A174" s="221" t="s">
        <v>62</v>
      </c>
      <c r="B174" s="221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</row>
    <row r="175" spans="1:18" ht="18.75" customHeight="1" thickBot="1" x14ac:dyDescent="0.4">
      <c r="A175" s="11"/>
      <c r="B175" s="11"/>
    </row>
    <row r="176" spans="1:18" s="13" customFormat="1" ht="22.5" customHeight="1" thickBot="1" x14ac:dyDescent="0.3">
      <c r="A176" s="371" t="s">
        <v>63</v>
      </c>
      <c r="B176" s="352" t="s">
        <v>145</v>
      </c>
      <c r="C176" s="373" t="s">
        <v>59</v>
      </c>
      <c r="D176" s="201" t="s">
        <v>64</v>
      </c>
      <c r="E176" s="202"/>
      <c r="F176" s="202"/>
      <c r="G176" s="203"/>
      <c r="H176" s="204"/>
      <c r="I176" s="375" t="s">
        <v>1</v>
      </c>
      <c r="J176" s="376"/>
      <c r="K176" s="376"/>
      <c r="L176" s="376"/>
      <c r="M176" s="376"/>
      <c r="N176" s="376"/>
      <c r="O176" s="377"/>
    </row>
    <row r="177" spans="1:15" s="13" customFormat="1" ht="129.75" customHeight="1" x14ac:dyDescent="0.25">
      <c r="A177" s="372"/>
      <c r="B177" s="353"/>
      <c r="C177" s="374"/>
      <c r="D177" s="205" t="s">
        <v>26</v>
      </c>
      <c r="E177" s="206" t="s">
        <v>27</v>
      </c>
      <c r="F177" s="206" t="s">
        <v>115</v>
      </c>
      <c r="G177" s="207" t="s">
        <v>65</v>
      </c>
      <c r="H177" s="211" t="s">
        <v>25</v>
      </c>
      <c r="I177" s="213" t="s">
        <v>81</v>
      </c>
      <c r="J177" s="214" t="s">
        <v>130</v>
      </c>
      <c r="K177" s="214" t="s">
        <v>120</v>
      </c>
      <c r="L177" s="214" t="s">
        <v>82</v>
      </c>
      <c r="M177" s="214" t="s">
        <v>125</v>
      </c>
      <c r="N177" s="214" t="s">
        <v>7</v>
      </c>
      <c r="O177" s="215" t="s">
        <v>83</v>
      </c>
    </row>
    <row r="178" spans="1:15" ht="19.5" customHeight="1" x14ac:dyDescent="0.25">
      <c r="A178" s="378" t="s">
        <v>152</v>
      </c>
      <c r="B178" s="379"/>
      <c r="C178" s="280">
        <v>2014</v>
      </c>
      <c r="D178" s="262"/>
      <c r="E178" s="263"/>
      <c r="F178" s="263"/>
      <c r="G178" s="208">
        <f>SUM(D178:F178)</f>
        <v>0</v>
      </c>
      <c r="H178" s="288"/>
      <c r="I178" s="288"/>
      <c r="J178" s="263"/>
      <c r="K178" s="263"/>
      <c r="L178" s="263"/>
      <c r="M178" s="263"/>
      <c r="N178" s="263"/>
      <c r="O178" s="268"/>
    </row>
    <row r="179" spans="1:15" ht="21" customHeight="1" x14ac:dyDescent="0.25">
      <c r="A179" s="380"/>
      <c r="B179" s="379"/>
      <c r="C179" s="111">
        <v>2015</v>
      </c>
      <c r="D179" s="20"/>
      <c r="E179" s="21"/>
      <c r="F179" s="21"/>
      <c r="G179" s="208">
        <f t="shared" ref="G179:G184" si="19">SUM(D179:F179)</f>
        <v>0</v>
      </c>
      <c r="H179" s="312"/>
      <c r="I179" s="23"/>
      <c r="J179" s="21"/>
      <c r="K179" s="21"/>
      <c r="L179" s="21"/>
      <c r="M179" s="21"/>
      <c r="N179" s="21"/>
      <c r="O179" s="35"/>
    </row>
    <row r="180" spans="1:15" ht="21" customHeight="1" x14ac:dyDescent="0.25">
      <c r="A180" s="380"/>
      <c r="B180" s="379"/>
      <c r="C180" s="111">
        <v>2016</v>
      </c>
      <c r="D180" s="20">
        <v>52</v>
      </c>
      <c r="E180" s="21">
        <v>3</v>
      </c>
      <c r="F180" s="21"/>
      <c r="G180" s="208">
        <f t="shared" si="19"/>
        <v>55</v>
      </c>
      <c r="H180" s="312">
        <v>68</v>
      </c>
      <c r="I180" s="23"/>
      <c r="J180" s="21">
        <v>1</v>
      </c>
      <c r="K180" s="21"/>
      <c r="L180" s="21">
        <v>48</v>
      </c>
      <c r="M180" s="21">
        <v>1</v>
      </c>
      <c r="N180" s="21"/>
      <c r="O180" s="35">
        <v>5</v>
      </c>
    </row>
    <row r="181" spans="1:15" ht="20.25" customHeight="1" x14ac:dyDescent="0.25">
      <c r="A181" s="380"/>
      <c r="B181" s="379"/>
      <c r="C181" s="111">
        <v>2017</v>
      </c>
      <c r="D181" s="20">
        <v>6</v>
      </c>
      <c r="E181" s="21">
        <v>1</v>
      </c>
      <c r="F181" s="21"/>
      <c r="G181" s="208">
        <f t="shared" si="19"/>
        <v>7</v>
      </c>
      <c r="H181" s="312"/>
      <c r="I181" s="23"/>
      <c r="J181" s="21"/>
      <c r="K181" s="21"/>
      <c r="L181" s="21">
        <v>3</v>
      </c>
      <c r="M181" s="21"/>
      <c r="N181" s="21"/>
      <c r="O181" s="35">
        <v>4</v>
      </c>
    </row>
    <row r="182" spans="1:15" ht="20.25" customHeight="1" x14ac:dyDescent="0.25">
      <c r="A182" s="380"/>
      <c r="B182" s="379"/>
      <c r="C182" s="111">
        <v>2018</v>
      </c>
      <c r="D182" s="20"/>
      <c r="E182" s="21"/>
      <c r="F182" s="21"/>
      <c r="G182" s="208">
        <f t="shared" si="19"/>
        <v>0</v>
      </c>
      <c r="H182" s="312"/>
      <c r="I182" s="23"/>
      <c r="J182" s="21"/>
      <c r="K182" s="21"/>
      <c r="L182" s="21"/>
      <c r="M182" s="21"/>
      <c r="N182" s="21"/>
      <c r="O182" s="35"/>
    </row>
    <row r="183" spans="1:15" ht="23.25" customHeight="1" x14ac:dyDescent="0.25">
      <c r="A183" s="380"/>
      <c r="B183" s="379"/>
      <c r="C183" s="111">
        <v>2019</v>
      </c>
      <c r="D183" s="20"/>
      <c r="E183" s="21"/>
      <c r="F183" s="21"/>
      <c r="G183" s="208">
        <f t="shared" si="19"/>
        <v>0</v>
      </c>
      <c r="H183" s="312"/>
      <c r="I183" s="23"/>
      <c r="J183" s="21"/>
      <c r="K183" s="21"/>
      <c r="L183" s="21"/>
      <c r="M183" s="21"/>
      <c r="N183" s="21"/>
      <c r="O183" s="35"/>
    </row>
    <row r="184" spans="1:15" ht="24" customHeight="1" x14ac:dyDescent="0.25">
      <c r="A184" s="380"/>
      <c r="B184" s="379"/>
      <c r="C184" s="111">
        <v>2020</v>
      </c>
      <c r="D184" s="20"/>
      <c r="E184" s="21"/>
      <c r="F184" s="21"/>
      <c r="G184" s="208">
        <f t="shared" si="19"/>
        <v>0</v>
      </c>
      <c r="H184" s="312"/>
      <c r="I184" s="23"/>
      <c r="J184" s="21"/>
      <c r="K184" s="21"/>
      <c r="L184" s="21"/>
      <c r="M184" s="21"/>
      <c r="N184" s="21"/>
      <c r="O184" s="35"/>
    </row>
    <row r="185" spans="1:15" ht="30.75" customHeight="1" thickBot="1" x14ac:dyDescent="0.3">
      <c r="A185" s="381"/>
      <c r="B185" s="382"/>
      <c r="C185" s="113" t="s">
        <v>49</v>
      </c>
      <c r="D185" s="151">
        <f>SUM(D178:D184)</f>
        <v>58</v>
      </c>
      <c r="E185" s="116">
        <f>SUM(E178:E184)</f>
        <v>4</v>
      </c>
      <c r="F185" s="116">
        <f>SUM(F178:F184)</f>
        <v>0</v>
      </c>
      <c r="G185" s="176">
        <f t="shared" ref="G185:O185" si="20">SUM(G178:G184)</f>
        <v>62</v>
      </c>
      <c r="H185" s="210">
        <f t="shared" si="20"/>
        <v>68</v>
      </c>
      <c r="I185" s="115">
        <f t="shared" si="20"/>
        <v>0</v>
      </c>
      <c r="J185" s="116">
        <f t="shared" si="20"/>
        <v>1</v>
      </c>
      <c r="K185" s="116">
        <f t="shared" si="20"/>
        <v>0</v>
      </c>
      <c r="L185" s="116">
        <f t="shared" si="20"/>
        <v>51</v>
      </c>
      <c r="M185" s="116">
        <f t="shared" si="20"/>
        <v>1</v>
      </c>
      <c r="N185" s="116">
        <f t="shared" si="20"/>
        <v>0</v>
      </c>
      <c r="O185" s="117">
        <f t="shared" si="20"/>
        <v>9</v>
      </c>
    </row>
    <row r="186" spans="1:15" ht="21" customHeight="1" thickBot="1" x14ac:dyDescent="0.3"/>
    <row r="187" spans="1:15" ht="19.5" customHeight="1" x14ac:dyDescent="0.25">
      <c r="A187" s="350" t="s">
        <v>66</v>
      </c>
      <c r="B187" s="352" t="s">
        <v>145</v>
      </c>
      <c r="C187" s="354" t="s">
        <v>59</v>
      </c>
      <c r="D187" s="356" t="s">
        <v>71</v>
      </c>
      <c r="E187" s="357"/>
      <c r="F187" s="357"/>
      <c r="G187" s="358"/>
      <c r="H187" s="359" t="s">
        <v>31</v>
      </c>
      <c r="I187" s="354"/>
      <c r="J187" s="354"/>
      <c r="K187" s="354"/>
      <c r="L187" s="360"/>
    </row>
    <row r="188" spans="1:15" ht="90" x14ac:dyDescent="0.25">
      <c r="A188" s="351"/>
      <c r="B188" s="353"/>
      <c r="C188" s="355"/>
      <c r="D188" s="222" t="s">
        <v>28</v>
      </c>
      <c r="E188" s="222" t="s">
        <v>29</v>
      </c>
      <c r="F188" s="222" t="s">
        <v>30</v>
      </c>
      <c r="G188" s="223" t="s">
        <v>49</v>
      </c>
      <c r="H188" s="224" t="s">
        <v>32</v>
      </c>
      <c r="I188" s="222" t="s">
        <v>33</v>
      </c>
      <c r="J188" s="222" t="s">
        <v>34</v>
      </c>
      <c r="K188" s="222" t="s">
        <v>36</v>
      </c>
      <c r="L188" s="225" t="s">
        <v>35</v>
      </c>
    </row>
    <row r="189" spans="1:15" ht="15" customHeight="1" x14ac:dyDescent="0.25">
      <c r="A189" s="361" t="s">
        <v>153</v>
      </c>
      <c r="B189" s="362"/>
      <c r="C189" s="299">
        <v>2014</v>
      </c>
      <c r="D189" s="285"/>
      <c r="E189" s="283"/>
      <c r="F189" s="283"/>
      <c r="G189" s="226">
        <f>SUM(D189:F189)</f>
        <v>0</v>
      </c>
      <c r="H189" s="282"/>
      <c r="I189" s="283"/>
      <c r="J189" s="283"/>
      <c r="K189" s="283"/>
      <c r="L189" s="286"/>
    </row>
    <row r="190" spans="1:15" x14ac:dyDescent="0.25">
      <c r="A190" s="363"/>
      <c r="B190" s="364"/>
      <c r="C190" s="45">
        <v>2015</v>
      </c>
      <c r="D190" s="20"/>
      <c r="E190" s="21"/>
      <c r="F190" s="21"/>
      <c r="G190" s="226">
        <f t="shared" ref="G190:G195" si="21">SUM(D190:F190)</f>
        <v>0</v>
      </c>
      <c r="H190" s="23"/>
      <c r="I190" s="21"/>
      <c r="J190" s="21"/>
      <c r="K190" s="21"/>
      <c r="L190" s="35"/>
    </row>
    <row r="191" spans="1:15" x14ac:dyDescent="0.25">
      <c r="A191" s="363"/>
      <c r="B191" s="364"/>
      <c r="C191" s="45">
        <v>2016</v>
      </c>
      <c r="D191" s="20">
        <v>1175</v>
      </c>
      <c r="E191" s="21">
        <v>49</v>
      </c>
      <c r="F191" s="21"/>
      <c r="G191" s="226">
        <f t="shared" si="21"/>
        <v>1224</v>
      </c>
      <c r="H191" s="23"/>
      <c r="I191" s="21"/>
      <c r="J191" s="329">
        <v>34</v>
      </c>
      <c r="K191" s="329"/>
      <c r="L191" s="330">
        <v>1190</v>
      </c>
    </row>
    <row r="192" spans="1:15" x14ac:dyDescent="0.25">
      <c r="A192" s="363"/>
      <c r="B192" s="364"/>
      <c r="C192" s="45">
        <v>2017</v>
      </c>
      <c r="D192" s="20">
        <v>3031</v>
      </c>
      <c r="E192" s="21">
        <v>6</v>
      </c>
      <c r="F192" s="21"/>
      <c r="G192" s="226">
        <f t="shared" si="21"/>
        <v>3037</v>
      </c>
      <c r="H192" s="23"/>
      <c r="I192" s="21"/>
      <c r="J192" s="21"/>
      <c r="K192" s="21"/>
      <c r="L192" s="35">
        <v>3037</v>
      </c>
    </row>
    <row r="193" spans="1:14" x14ac:dyDescent="0.25">
      <c r="A193" s="363"/>
      <c r="B193" s="364"/>
      <c r="C193" s="45">
        <v>2018</v>
      </c>
      <c r="D193" s="20"/>
      <c r="E193" s="21"/>
      <c r="F193" s="21"/>
      <c r="G193" s="226">
        <f t="shared" si="21"/>
        <v>0</v>
      </c>
      <c r="H193" s="23"/>
      <c r="I193" s="21"/>
      <c r="J193" s="21"/>
      <c r="K193" s="21"/>
      <c r="L193" s="35"/>
    </row>
    <row r="194" spans="1:14" x14ac:dyDescent="0.25">
      <c r="A194" s="363"/>
      <c r="B194" s="364"/>
      <c r="C194" s="45">
        <v>2019</v>
      </c>
      <c r="D194" s="20"/>
      <c r="E194" s="21"/>
      <c r="F194" s="21"/>
      <c r="G194" s="226">
        <f t="shared" si="21"/>
        <v>0</v>
      </c>
      <c r="H194" s="23"/>
      <c r="I194" s="21"/>
      <c r="J194" s="21"/>
      <c r="K194" s="21"/>
      <c r="L194" s="35"/>
    </row>
    <row r="195" spans="1:14" x14ac:dyDescent="0.25">
      <c r="A195" s="363"/>
      <c r="B195" s="364"/>
      <c r="C195" s="45">
        <v>2020</v>
      </c>
      <c r="D195" s="20"/>
      <c r="E195" s="21"/>
      <c r="F195" s="21"/>
      <c r="G195" s="226">
        <f t="shared" si="21"/>
        <v>0</v>
      </c>
      <c r="H195" s="23"/>
      <c r="I195" s="21"/>
      <c r="J195" s="21"/>
      <c r="K195" s="21"/>
      <c r="L195" s="35"/>
    </row>
    <row r="196" spans="1:14" ht="15.75" thickBot="1" x14ac:dyDescent="0.3">
      <c r="A196" s="365"/>
      <c r="B196" s="366"/>
      <c r="C196" s="217" t="s">
        <v>49</v>
      </c>
      <c r="D196" s="151">
        <f t="shared" ref="D196:L196" si="22">SUM(D189:D195)</f>
        <v>4206</v>
      </c>
      <c r="E196" s="116">
        <f t="shared" si="22"/>
        <v>55</v>
      </c>
      <c r="F196" s="116">
        <f t="shared" si="22"/>
        <v>0</v>
      </c>
      <c r="G196" s="227">
        <f t="shared" si="22"/>
        <v>4261</v>
      </c>
      <c r="H196" s="115">
        <f t="shared" si="22"/>
        <v>0</v>
      </c>
      <c r="I196" s="116">
        <f t="shared" si="22"/>
        <v>0</v>
      </c>
      <c r="J196" s="116">
        <f t="shared" si="22"/>
        <v>34</v>
      </c>
      <c r="K196" s="116">
        <f t="shared" si="22"/>
        <v>0</v>
      </c>
      <c r="L196" s="117">
        <f t="shared" si="22"/>
        <v>4227</v>
      </c>
    </row>
    <row r="197" spans="1:14" ht="10.5" customHeight="1" x14ac:dyDescent="0.25"/>
    <row r="198" spans="1:14" ht="6.75" customHeight="1" x14ac:dyDescent="0.25"/>
    <row r="199" spans="1:14" ht="21" x14ac:dyDescent="0.35">
      <c r="A199" s="88" t="s">
        <v>116</v>
      </c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7"/>
      <c r="N199" s="7"/>
    </row>
    <row r="200" spans="1:14" ht="10.5" customHeight="1" thickBot="1" x14ac:dyDescent="0.3">
      <c r="A200" s="90"/>
      <c r="B200" s="90"/>
      <c r="C200" s="89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1:14" s="13" customFormat="1" ht="101.25" customHeight="1" x14ac:dyDescent="0.3">
      <c r="A201" s="91" t="s">
        <v>117</v>
      </c>
      <c r="B201" s="306" t="s">
        <v>145</v>
      </c>
      <c r="C201" s="93" t="s">
        <v>59</v>
      </c>
      <c r="D201" s="94" t="s">
        <v>67</v>
      </c>
      <c r="E201" s="92" t="s">
        <v>68</v>
      </c>
      <c r="F201" s="92" t="s">
        <v>37</v>
      </c>
      <c r="G201" s="93" t="s">
        <v>38</v>
      </c>
      <c r="H201" s="95" t="s">
        <v>39</v>
      </c>
      <c r="I201" s="96" t="s">
        <v>69</v>
      </c>
      <c r="J201" s="97" t="s">
        <v>70</v>
      </c>
      <c r="K201" s="92" t="s">
        <v>40</v>
      </c>
      <c r="L201" s="98" t="s">
        <v>41</v>
      </c>
    </row>
    <row r="202" spans="1:14" ht="15" customHeight="1" x14ac:dyDescent="0.25">
      <c r="A202" s="343" t="s">
        <v>147</v>
      </c>
      <c r="B202" s="344"/>
      <c r="C202" s="261">
        <v>2014</v>
      </c>
      <c r="D202" s="262"/>
      <c r="E202" s="263"/>
      <c r="F202" s="263"/>
      <c r="G202" s="264"/>
      <c r="H202" s="265"/>
      <c r="I202" s="266"/>
      <c r="J202" s="267"/>
      <c r="K202" s="263"/>
      <c r="L202" s="268"/>
    </row>
    <row r="203" spans="1:14" x14ac:dyDescent="0.25">
      <c r="A203" s="343"/>
      <c r="B203" s="344"/>
      <c r="C203" s="45">
        <v>2015</v>
      </c>
      <c r="D203" s="20"/>
      <c r="E203" s="21"/>
      <c r="F203" s="21"/>
      <c r="G203" s="26"/>
      <c r="H203" s="54"/>
      <c r="I203" s="56"/>
      <c r="J203" s="52"/>
      <c r="K203" s="21"/>
      <c r="L203" s="35"/>
    </row>
    <row r="204" spans="1:14" x14ac:dyDescent="0.25">
      <c r="A204" s="343"/>
      <c r="B204" s="344"/>
      <c r="C204" s="45">
        <v>2016</v>
      </c>
      <c r="D204" s="20"/>
      <c r="E204" s="21"/>
      <c r="F204" s="21"/>
      <c r="G204" s="26"/>
      <c r="H204" s="54"/>
      <c r="I204" s="56"/>
      <c r="J204" s="52"/>
      <c r="K204" s="21"/>
      <c r="L204" s="35"/>
    </row>
    <row r="205" spans="1:14" x14ac:dyDescent="0.25">
      <c r="A205" s="343"/>
      <c r="B205" s="344"/>
      <c r="C205" s="45">
        <v>2017</v>
      </c>
      <c r="D205" s="20"/>
      <c r="E205" s="21"/>
      <c r="F205" s="21"/>
      <c r="G205" s="26"/>
      <c r="H205" s="54"/>
      <c r="I205" s="56"/>
      <c r="J205" s="52"/>
      <c r="K205" s="21"/>
      <c r="L205" s="35"/>
    </row>
    <row r="206" spans="1:14" x14ac:dyDescent="0.25">
      <c r="A206" s="343"/>
      <c r="B206" s="344"/>
      <c r="C206" s="45">
        <v>2018</v>
      </c>
      <c r="D206" s="20"/>
      <c r="E206" s="21"/>
      <c r="F206" s="21"/>
      <c r="G206" s="26"/>
      <c r="H206" s="54"/>
      <c r="I206" s="56"/>
      <c r="J206" s="52"/>
      <c r="K206" s="21"/>
      <c r="L206" s="35"/>
    </row>
    <row r="207" spans="1:14" x14ac:dyDescent="0.25">
      <c r="A207" s="343"/>
      <c r="B207" s="344"/>
      <c r="C207" s="45">
        <v>2019</v>
      </c>
      <c r="D207" s="20"/>
      <c r="E207" s="21"/>
      <c r="F207" s="21"/>
      <c r="G207" s="26"/>
      <c r="H207" s="54"/>
      <c r="I207" s="56"/>
      <c r="J207" s="52"/>
      <c r="K207" s="21"/>
      <c r="L207" s="35"/>
    </row>
    <row r="208" spans="1:14" x14ac:dyDescent="0.25">
      <c r="A208" s="343"/>
      <c r="B208" s="344"/>
      <c r="C208" s="45">
        <v>2020</v>
      </c>
      <c r="D208" s="48"/>
      <c r="E208" s="49"/>
      <c r="F208" s="49"/>
      <c r="G208" s="51"/>
      <c r="H208" s="55"/>
      <c r="I208" s="57"/>
      <c r="J208" s="53"/>
      <c r="K208" s="49"/>
      <c r="L208" s="50"/>
    </row>
    <row r="209" spans="1:12" ht="20.25" customHeight="1" thickBot="1" x14ac:dyDescent="0.3">
      <c r="A209" s="345"/>
      <c r="B209" s="346"/>
      <c r="C209" s="217" t="s">
        <v>49</v>
      </c>
      <c r="D209" s="151">
        <f>SUM(D202:D208)</f>
        <v>0</v>
      </c>
      <c r="E209" s="151">
        <f t="shared" ref="E209:L209" si="23">SUM(E202:E208)</f>
        <v>0</v>
      </c>
      <c r="F209" s="151">
        <f t="shared" si="23"/>
        <v>0</v>
      </c>
      <c r="G209" s="151">
        <f t="shared" si="23"/>
        <v>0</v>
      </c>
      <c r="H209" s="151">
        <f t="shared" si="23"/>
        <v>0</v>
      </c>
      <c r="I209" s="151">
        <f t="shared" si="23"/>
        <v>0</v>
      </c>
      <c r="J209" s="151">
        <f t="shared" si="23"/>
        <v>0</v>
      </c>
      <c r="K209" s="151">
        <f t="shared" si="23"/>
        <v>0</v>
      </c>
      <c r="L209" s="151">
        <f t="shared" si="23"/>
        <v>0</v>
      </c>
    </row>
    <row r="211" spans="1:12" ht="15.75" thickBot="1" x14ac:dyDescent="0.3"/>
    <row r="212" spans="1:12" ht="29.25" x14ac:dyDescent="0.25">
      <c r="A212" s="78" t="s">
        <v>137</v>
      </c>
      <c r="B212" s="79" t="s">
        <v>118</v>
      </c>
      <c r="C212" s="81">
        <v>2014</v>
      </c>
      <c r="D212" s="80">
        <v>2015</v>
      </c>
      <c r="E212" s="80">
        <v>2016</v>
      </c>
      <c r="F212" s="80">
        <v>2017</v>
      </c>
      <c r="G212" s="80">
        <v>2018</v>
      </c>
      <c r="H212" s="80">
        <v>2019</v>
      </c>
      <c r="I212" s="212">
        <v>2020</v>
      </c>
    </row>
    <row r="213" spans="1:12" ht="54.75" customHeight="1" x14ac:dyDescent="0.25">
      <c r="A213" t="s">
        <v>132</v>
      </c>
      <c r="B213" s="347" t="s">
        <v>154</v>
      </c>
      <c r="C213" s="261"/>
      <c r="D213" s="335"/>
      <c r="E213" s="326">
        <f>SUM(E214:E217)</f>
        <v>574618.97</v>
      </c>
      <c r="F213" s="326">
        <f>SUM(F214:F217)</f>
        <v>133154.40999999997</v>
      </c>
      <c r="G213" s="33"/>
      <c r="H213" s="33"/>
      <c r="I213" s="216"/>
    </row>
    <row r="214" spans="1:12" ht="54.75" customHeight="1" x14ac:dyDescent="0.25">
      <c r="A214" t="s">
        <v>133</v>
      </c>
      <c r="B214" s="348"/>
      <c r="C214" s="261"/>
      <c r="D214" s="336"/>
      <c r="E214" s="314">
        <v>331474.38</v>
      </c>
      <c r="F214" s="333">
        <v>51170.45</v>
      </c>
      <c r="G214" s="33"/>
      <c r="H214" s="33"/>
      <c r="I214" s="216"/>
    </row>
    <row r="215" spans="1:12" ht="54.75" customHeight="1" x14ac:dyDescent="0.25">
      <c r="A215" t="s">
        <v>134</v>
      </c>
      <c r="B215" s="348"/>
      <c r="C215" s="261"/>
      <c r="D215" s="336"/>
      <c r="E215" s="314">
        <v>0</v>
      </c>
      <c r="F215" s="333">
        <v>0</v>
      </c>
      <c r="G215" s="33"/>
      <c r="H215" s="33"/>
      <c r="I215" s="216"/>
    </row>
    <row r="216" spans="1:12" ht="54.75" customHeight="1" x14ac:dyDescent="0.25">
      <c r="A216" t="s">
        <v>135</v>
      </c>
      <c r="B216" s="348"/>
      <c r="C216" s="261"/>
      <c r="D216" s="336"/>
      <c r="E216" s="314">
        <v>122534.84</v>
      </c>
      <c r="F216" s="333">
        <v>59969.88</v>
      </c>
      <c r="G216" s="33"/>
      <c r="H216" s="33"/>
      <c r="I216" s="216"/>
    </row>
    <row r="217" spans="1:12" ht="54.75" customHeight="1" x14ac:dyDescent="0.25">
      <c r="A217" t="s">
        <v>136</v>
      </c>
      <c r="B217" s="348"/>
      <c r="C217" s="261"/>
      <c r="D217" s="336"/>
      <c r="E217" s="314">
        <v>120609.75</v>
      </c>
      <c r="F217" s="333">
        <v>22014.080000000002</v>
      </c>
      <c r="G217" s="33"/>
      <c r="H217" s="33"/>
      <c r="I217" s="216"/>
    </row>
    <row r="218" spans="1:12" ht="54.75" customHeight="1" x14ac:dyDescent="0.25">
      <c r="A218" s="13" t="s">
        <v>139</v>
      </c>
      <c r="B218" s="348"/>
      <c r="C218" s="261"/>
      <c r="D218" s="337"/>
      <c r="E218" s="326">
        <v>292064.26</v>
      </c>
      <c r="F218" s="334">
        <v>115129.17</v>
      </c>
      <c r="G218" s="33"/>
      <c r="H218" s="33"/>
      <c r="I218" s="216"/>
    </row>
    <row r="219" spans="1:12" ht="54.75" customHeight="1" thickBot="1" x14ac:dyDescent="0.3">
      <c r="A219" s="300"/>
      <c r="B219" s="349"/>
      <c r="C219" s="46" t="s">
        <v>49</v>
      </c>
      <c r="D219" s="315">
        <f>SUM(D214:D218)</f>
        <v>0</v>
      </c>
      <c r="E219" s="315">
        <f>SUM(E213,E218)</f>
        <v>866683.23</v>
      </c>
      <c r="F219" s="315">
        <f>SUM(F213,F218)</f>
        <v>248283.57999999996</v>
      </c>
      <c r="G219" s="34">
        <f t="shared" ref="G219:I219" si="24">SUM(G214:G218)</f>
        <v>0</v>
      </c>
      <c r="H219" s="34">
        <f t="shared" si="24"/>
        <v>0</v>
      </c>
      <c r="I219" s="34">
        <f t="shared" si="24"/>
        <v>0</v>
      </c>
    </row>
    <row r="222" spans="1:12" x14ac:dyDescent="0.25">
      <c r="E222" s="341"/>
    </row>
    <row r="223" spans="1:12" x14ac:dyDescent="0.25">
      <c r="E223" s="341"/>
      <c r="F223" s="341"/>
    </row>
    <row r="224" spans="1:12" x14ac:dyDescent="0.25">
      <c r="E224" s="341"/>
    </row>
    <row r="225" spans="5:5" x14ac:dyDescent="0.25">
      <c r="E225" s="342"/>
    </row>
    <row r="226" spans="5:5" x14ac:dyDescent="0.25">
      <c r="E226" s="341"/>
    </row>
    <row r="227" spans="5:5" x14ac:dyDescent="0.25">
      <c r="E227" s="341"/>
    </row>
    <row r="228" spans="5:5" x14ac:dyDescent="0.25">
      <c r="E228" s="341"/>
    </row>
    <row r="229" spans="5:5" x14ac:dyDescent="0.25">
      <c r="E229" s="341"/>
    </row>
    <row r="230" spans="5:5" x14ac:dyDescent="0.25">
      <c r="E230" s="341"/>
    </row>
    <row r="231" spans="5:5" x14ac:dyDescent="0.25">
      <c r="E231" s="341"/>
    </row>
  </sheetData>
  <mergeCells count="56">
    <mergeCell ref="D60:D61"/>
    <mergeCell ref="B1:F1"/>
    <mergeCell ref="F3:O3"/>
    <mergeCell ref="A4:O10"/>
    <mergeCell ref="D15:G15"/>
    <mergeCell ref="A17:B24"/>
    <mergeCell ref="D26:G26"/>
    <mergeCell ref="A28:B35"/>
    <mergeCell ref="A40:B47"/>
    <mergeCell ref="A50:B58"/>
    <mergeCell ref="A60:A61"/>
    <mergeCell ref="C60:C61"/>
    <mergeCell ref="A62:B69"/>
    <mergeCell ref="A72:B79"/>
    <mergeCell ref="A85:B92"/>
    <mergeCell ref="A96:A97"/>
    <mergeCell ref="B96:B97"/>
    <mergeCell ref="A120:B127"/>
    <mergeCell ref="D96:E96"/>
    <mergeCell ref="A98:B105"/>
    <mergeCell ref="A107:A108"/>
    <mergeCell ref="B107:B108"/>
    <mergeCell ref="C107:C108"/>
    <mergeCell ref="D107:D108"/>
    <mergeCell ref="C96:C97"/>
    <mergeCell ref="A109:B116"/>
    <mergeCell ref="A118:A119"/>
    <mergeCell ref="B118:B119"/>
    <mergeCell ref="C118:C119"/>
    <mergeCell ref="D118:D119"/>
    <mergeCell ref="A155:B162"/>
    <mergeCell ref="A129:A130"/>
    <mergeCell ref="B129:B130"/>
    <mergeCell ref="A131:B137"/>
    <mergeCell ref="A142:A143"/>
    <mergeCell ref="B142:B143"/>
    <mergeCell ref="J142:N142"/>
    <mergeCell ref="A144:B151"/>
    <mergeCell ref="A153:A154"/>
    <mergeCell ref="B153:B154"/>
    <mergeCell ref="C153:C154"/>
    <mergeCell ref="C142:C143"/>
    <mergeCell ref="D187:G187"/>
    <mergeCell ref="H187:L187"/>
    <mergeCell ref="A189:B196"/>
    <mergeCell ref="A165:B172"/>
    <mergeCell ref="A176:A177"/>
    <mergeCell ref="B176:B177"/>
    <mergeCell ref="C176:C177"/>
    <mergeCell ref="I176:O176"/>
    <mergeCell ref="A178:B185"/>
    <mergeCell ref="A202:B209"/>
    <mergeCell ref="B213:B219"/>
    <mergeCell ref="A187:A188"/>
    <mergeCell ref="B187:B188"/>
    <mergeCell ref="C187:C188"/>
  </mergeCells>
  <pageMargins left="0" right="0" top="0" bottom="0" header="0.31496062992125984" footer="0.31496062992125984"/>
  <pageSetup paperSize="8" scale="58" orientation="landscape" r:id="rId1"/>
  <rowBreaks count="4" manualBreakCount="4">
    <brk id="36" max="16383" man="1"/>
    <brk id="93" max="16383" man="1"/>
    <brk id="138" max="16383" man="1"/>
    <brk id="173" max="16383" man="1"/>
  </rowBreaks>
  <ignoredErrors>
    <ignoredError sqref="E213:F2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231"/>
  <sheetViews>
    <sheetView topLeftCell="A207" zoomScale="85" zoomScaleNormal="85" zoomScaleSheetLayoutView="25" workbookViewId="0">
      <selection activeCell="F227" sqref="F227"/>
    </sheetView>
  </sheetViews>
  <sheetFormatPr defaultColWidth="8.85546875" defaultRowHeight="15" x14ac:dyDescent="0.25"/>
  <cols>
    <col min="1" max="1" width="91" customWidth="1"/>
    <col min="2" max="2" width="29.42578125" customWidth="1"/>
    <col min="3" max="3" width="16.140625" customWidth="1"/>
    <col min="4" max="7" width="17.7109375" customWidth="1"/>
    <col min="8" max="8" width="14.42578125" customWidth="1"/>
    <col min="9" max="9" width="16.7109375" customWidth="1"/>
    <col min="10" max="10" width="15.85546875" customWidth="1"/>
    <col min="11" max="11" width="17.42578125" customWidth="1"/>
    <col min="12" max="12" width="15.42578125" customWidth="1"/>
    <col min="13" max="13" width="14.5703125" customWidth="1"/>
    <col min="14" max="14" width="14" customWidth="1"/>
    <col min="15" max="15" width="13.5703125" customWidth="1"/>
    <col min="16" max="25" width="13.7109375" customWidth="1"/>
  </cols>
  <sheetData>
    <row r="1" spans="1:25" s="44" customFormat="1" ht="31.5" x14ac:dyDescent="0.5">
      <c r="A1" s="307" t="s">
        <v>72</v>
      </c>
      <c r="B1" s="441" t="s">
        <v>146</v>
      </c>
      <c r="C1" s="442"/>
      <c r="D1" s="442"/>
      <c r="E1" s="442"/>
      <c r="F1" s="442"/>
    </row>
    <row r="2" spans="1:25" s="44" customFormat="1" ht="20.100000000000001" customHeight="1" thickBot="1" x14ac:dyDescent="0.55000000000000004"/>
    <row r="3" spans="1:25" s="61" customFormat="1" ht="20.100000000000001" customHeight="1" x14ac:dyDescent="0.5">
      <c r="A3" s="62" t="s">
        <v>43</v>
      </c>
      <c r="B3" s="63"/>
      <c r="C3" s="63"/>
      <c r="D3" s="63"/>
      <c r="E3" s="6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25" s="61" customFormat="1" ht="20.100000000000001" customHeight="1" x14ac:dyDescent="0.5">
      <c r="A4" s="445" t="s">
        <v>140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7"/>
    </row>
    <row r="5" spans="1:25" s="61" customFormat="1" ht="20.100000000000001" customHeight="1" x14ac:dyDescent="0.5">
      <c r="A5" s="445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7"/>
      <c r="P5" s="61" t="s">
        <v>148</v>
      </c>
    </row>
    <row r="6" spans="1:25" s="61" customFormat="1" ht="20.100000000000001" customHeight="1" x14ac:dyDescent="0.5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7"/>
    </row>
    <row r="7" spans="1:25" s="61" customFormat="1" ht="20.100000000000001" customHeight="1" x14ac:dyDescent="0.5">
      <c r="A7" s="445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7"/>
    </row>
    <row r="8" spans="1:25" s="61" customFormat="1" ht="20.100000000000001" customHeight="1" x14ac:dyDescent="0.5">
      <c r="A8" s="445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7"/>
    </row>
    <row r="9" spans="1:25" s="61" customFormat="1" ht="20.100000000000001" customHeight="1" x14ac:dyDescent="0.5">
      <c r="A9" s="445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7"/>
    </row>
    <row r="10" spans="1:25" s="61" customFormat="1" ht="87" customHeight="1" thickBot="1" x14ac:dyDescent="0.55000000000000004">
      <c r="A10" s="448"/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50"/>
    </row>
    <row r="11" spans="1:25" s="44" customFormat="1" ht="20.100000000000001" customHeight="1" x14ac:dyDescent="0.5"/>
    <row r="13" spans="1:25" ht="21" x14ac:dyDescent="0.35">
      <c r="A13" s="1" t="s">
        <v>44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5" ht="15.75" thickBot="1" x14ac:dyDescent="0.3">
      <c r="P14" s="3"/>
      <c r="Q14" s="3"/>
      <c r="R14" s="3"/>
      <c r="S14" s="3"/>
      <c r="T14" s="3"/>
      <c r="U14" s="3"/>
      <c r="V14" s="3"/>
      <c r="W14" s="3"/>
      <c r="X14" s="3"/>
    </row>
    <row r="15" spans="1:25" s="18" customFormat="1" ht="22.5" customHeight="1" x14ac:dyDescent="0.3">
      <c r="A15" s="17"/>
      <c r="B15" s="43"/>
      <c r="C15" s="25"/>
      <c r="D15" s="451" t="s">
        <v>0</v>
      </c>
      <c r="E15" s="452"/>
      <c r="F15" s="452"/>
      <c r="G15" s="453"/>
      <c r="H15" s="254"/>
      <c r="I15" s="246" t="s">
        <v>78</v>
      </c>
      <c r="J15" s="19"/>
      <c r="K15" s="19"/>
      <c r="L15" s="19"/>
      <c r="M15" s="19"/>
      <c r="N15" s="19"/>
      <c r="O15" s="22"/>
      <c r="P15" s="250"/>
      <c r="Q15" s="73"/>
      <c r="R15" s="251"/>
      <c r="S15" s="251"/>
      <c r="T15" s="251"/>
      <c r="U15" s="251"/>
      <c r="V15" s="251"/>
      <c r="W15" s="250"/>
      <c r="X15" s="250"/>
      <c r="Y15" s="73"/>
    </row>
    <row r="16" spans="1:25" s="13" customFormat="1" ht="129" customHeight="1" x14ac:dyDescent="0.3">
      <c r="A16" s="69" t="s">
        <v>45</v>
      </c>
      <c r="B16" s="301" t="s">
        <v>141</v>
      </c>
      <c r="C16" s="28" t="s">
        <v>59</v>
      </c>
      <c r="D16" s="71" t="s">
        <v>46</v>
      </c>
      <c r="E16" s="72" t="s">
        <v>47</v>
      </c>
      <c r="F16" s="72" t="s">
        <v>48</v>
      </c>
      <c r="G16" s="252" t="s">
        <v>49</v>
      </c>
      <c r="H16" s="255" t="s">
        <v>75</v>
      </c>
      <c r="I16" s="29" t="s">
        <v>121</v>
      </c>
      <c r="J16" s="29" t="s">
        <v>123</v>
      </c>
      <c r="K16" s="29" t="s">
        <v>80</v>
      </c>
      <c r="L16" s="29" t="s">
        <v>124</v>
      </c>
      <c r="M16" s="99" t="s">
        <v>119</v>
      </c>
      <c r="N16" s="29" t="s">
        <v>17</v>
      </c>
      <c r="O16" s="42" t="s">
        <v>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1:25" ht="21.75" customHeight="1" x14ac:dyDescent="0.25">
      <c r="A17" s="421" t="s">
        <v>156</v>
      </c>
      <c r="B17" s="422"/>
      <c r="C17" s="264">
        <v>2014</v>
      </c>
      <c r="D17" s="262"/>
      <c r="E17" s="263"/>
      <c r="F17" s="263"/>
      <c r="G17" s="253">
        <f t="shared" ref="G17:G23" si="0">SUM(D17:F17)</f>
        <v>0</v>
      </c>
      <c r="H17" s="277"/>
      <c r="I17" s="263"/>
      <c r="J17" s="263"/>
      <c r="K17" s="263"/>
      <c r="L17" s="263"/>
      <c r="M17" s="263"/>
      <c r="N17" s="263"/>
      <c r="O17" s="268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3.25" customHeight="1" x14ac:dyDescent="0.25">
      <c r="A18" s="423"/>
      <c r="B18" s="422"/>
      <c r="C18" s="26">
        <v>2015</v>
      </c>
      <c r="D18" s="20"/>
      <c r="E18" s="21"/>
      <c r="F18" s="21"/>
      <c r="G18" s="253">
        <f>SUM(D18:F18)</f>
        <v>0</v>
      </c>
      <c r="H18" s="256"/>
      <c r="I18" s="21"/>
      <c r="J18" s="21"/>
      <c r="K18" s="21"/>
      <c r="L18" s="21"/>
      <c r="M18" s="21"/>
      <c r="N18" s="21"/>
      <c r="O18" s="41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22.5" customHeight="1" x14ac:dyDescent="0.25">
      <c r="A19" s="423"/>
      <c r="B19" s="422"/>
      <c r="C19" s="26">
        <v>2016</v>
      </c>
      <c r="D19" s="20">
        <v>40</v>
      </c>
      <c r="E19" s="21">
        <v>3</v>
      </c>
      <c r="F19" s="21">
        <v>12</v>
      </c>
      <c r="G19" s="253">
        <f t="shared" si="0"/>
        <v>55</v>
      </c>
      <c r="H19" s="256"/>
      <c r="I19" s="21">
        <v>2</v>
      </c>
      <c r="J19" s="21">
        <v>3</v>
      </c>
      <c r="K19" s="21">
        <v>42</v>
      </c>
      <c r="L19" s="21">
        <v>5</v>
      </c>
      <c r="M19" s="21"/>
      <c r="N19" s="21"/>
      <c r="O19" s="41">
        <v>3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22.5" customHeight="1" x14ac:dyDescent="0.25">
      <c r="A20" s="423"/>
      <c r="B20" s="422"/>
      <c r="C20" s="26">
        <v>2017</v>
      </c>
      <c r="D20" s="20">
        <v>8</v>
      </c>
      <c r="E20" s="21"/>
      <c r="F20" s="21">
        <v>4</v>
      </c>
      <c r="G20" s="253">
        <f t="shared" si="0"/>
        <v>12</v>
      </c>
      <c r="H20" s="256"/>
      <c r="I20" s="21"/>
      <c r="J20" s="21"/>
      <c r="K20" s="21">
        <v>8</v>
      </c>
      <c r="L20" s="21">
        <v>2</v>
      </c>
      <c r="M20" s="21"/>
      <c r="N20" s="21"/>
      <c r="O20" s="41">
        <v>2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24.75" customHeight="1" x14ac:dyDescent="0.25">
      <c r="A21" s="423"/>
      <c r="B21" s="422"/>
      <c r="C21" s="26">
        <v>2018</v>
      </c>
      <c r="D21" s="20"/>
      <c r="E21" s="21"/>
      <c r="F21" s="21"/>
      <c r="G21" s="253">
        <f t="shared" si="0"/>
        <v>0</v>
      </c>
      <c r="H21" s="256"/>
      <c r="I21" s="21"/>
      <c r="J21" s="21"/>
      <c r="K21" s="21"/>
      <c r="L21" s="21"/>
      <c r="M21" s="21"/>
      <c r="N21" s="21"/>
      <c r="O21" s="41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25.5" customHeight="1" x14ac:dyDescent="0.25">
      <c r="A22" s="423"/>
      <c r="B22" s="422"/>
      <c r="C22" s="27">
        <v>2019</v>
      </c>
      <c r="D22" s="20"/>
      <c r="E22" s="21"/>
      <c r="F22" s="21"/>
      <c r="G22" s="253">
        <f>SUM(D22:F22)</f>
        <v>0</v>
      </c>
      <c r="H22" s="256"/>
      <c r="I22" s="21"/>
      <c r="J22" s="21"/>
      <c r="K22" s="21"/>
      <c r="L22" s="21"/>
      <c r="M22" s="21"/>
      <c r="N22" s="21"/>
      <c r="O22" s="41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36.75" customHeight="1" x14ac:dyDescent="0.25">
      <c r="A23" s="423"/>
      <c r="B23" s="422"/>
      <c r="C23" s="26">
        <v>2020</v>
      </c>
      <c r="D23" s="20"/>
      <c r="E23" s="21"/>
      <c r="F23" s="21"/>
      <c r="G23" s="253">
        <f t="shared" si="0"/>
        <v>0</v>
      </c>
      <c r="H23" s="256"/>
      <c r="I23" s="21"/>
      <c r="J23" s="21"/>
      <c r="K23" s="21"/>
      <c r="L23" s="21"/>
      <c r="M23" s="21"/>
      <c r="N23" s="21"/>
      <c r="O23" s="41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93.5" customHeight="1" thickBot="1" x14ac:dyDescent="0.3">
      <c r="A24" s="424"/>
      <c r="B24" s="425"/>
      <c r="C24" s="46" t="s">
        <v>49</v>
      </c>
      <c r="D24" s="30">
        <f>SUM(D17:D23)</f>
        <v>48</v>
      </c>
      <c r="E24" s="31">
        <f>SUM(E17:E23)</f>
        <v>3</v>
      </c>
      <c r="F24" s="31">
        <f>SUM(F17:F23)</f>
        <v>16</v>
      </c>
      <c r="G24" s="249">
        <f>SUM(D24:F24)</f>
        <v>67</v>
      </c>
      <c r="H24" s="257">
        <f>SUM(H17:H23)</f>
        <v>0</v>
      </c>
      <c r="I24" s="32">
        <f>SUM(I17:I23)</f>
        <v>2</v>
      </c>
      <c r="J24" s="32">
        <f t="shared" ref="J24:N24" si="1">SUM(J17:J23)</f>
        <v>3</v>
      </c>
      <c r="K24" s="32">
        <f t="shared" si="1"/>
        <v>50</v>
      </c>
      <c r="L24" s="32">
        <f t="shared" si="1"/>
        <v>7</v>
      </c>
      <c r="M24" s="32">
        <f t="shared" si="1"/>
        <v>0</v>
      </c>
      <c r="N24" s="32">
        <f t="shared" si="1"/>
        <v>0</v>
      </c>
      <c r="O24" s="24">
        <f>SUM(O17:O23)</f>
        <v>5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thickBot="1" x14ac:dyDescent="0.3">
      <c r="C25" s="4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25" s="18" customFormat="1" ht="30.75" customHeight="1" x14ac:dyDescent="0.3">
      <c r="A26" s="17"/>
      <c r="B26" s="43"/>
      <c r="C26" s="247"/>
      <c r="D26" s="454" t="s">
        <v>0</v>
      </c>
      <c r="E26" s="455"/>
      <c r="F26" s="455"/>
      <c r="G26" s="456"/>
      <c r="H26" s="250"/>
      <c r="I26" s="73"/>
      <c r="J26" s="251"/>
      <c r="K26" s="251"/>
      <c r="L26" s="251"/>
      <c r="M26" s="251"/>
      <c r="N26" s="251"/>
      <c r="O26" s="250"/>
      <c r="P26" s="250"/>
    </row>
    <row r="27" spans="1:25" s="13" customFormat="1" ht="93" customHeight="1" x14ac:dyDescent="0.3">
      <c r="A27" s="70" t="s">
        <v>50</v>
      </c>
      <c r="B27" s="301" t="s">
        <v>141</v>
      </c>
      <c r="C27" s="248" t="s">
        <v>59</v>
      </c>
      <c r="D27" s="269" t="s">
        <v>46</v>
      </c>
      <c r="E27" s="72" t="s">
        <v>47</v>
      </c>
      <c r="F27" s="72" t="s">
        <v>48</v>
      </c>
      <c r="G27" s="270" t="s">
        <v>49</v>
      </c>
      <c r="H27" s="74"/>
      <c r="I27" s="74"/>
      <c r="J27" s="74"/>
      <c r="K27" s="74"/>
      <c r="L27" s="74"/>
      <c r="M27" s="74"/>
      <c r="N27" s="74"/>
      <c r="O27" s="74"/>
      <c r="P27" s="74"/>
      <c r="Q27" s="18"/>
    </row>
    <row r="28" spans="1:25" ht="23.25" customHeight="1" x14ac:dyDescent="0.25">
      <c r="A28" s="421" t="s">
        <v>157</v>
      </c>
      <c r="B28" s="422"/>
      <c r="C28" s="276">
        <v>2014</v>
      </c>
      <c r="D28" s="277"/>
      <c r="E28" s="263"/>
      <c r="F28" s="263"/>
      <c r="G28" s="260">
        <f>SUM(D28:F28)</f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3"/>
    </row>
    <row r="29" spans="1:25" ht="27" customHeight="1" x14ac:dyDescent="0.25">
      <c r="A29" s="423"/>
      <c r="B29" s="422"/>
      <c r="C29" s="258">
        <v>2015</v>
      </c>
      <c r="D29" s="320"/>
      <c r="E29" s="321"/>
      <c r="F29" s="321"/>
      <c r="G29" s="322">
        <f t="shared" ref="G29:G35" si="2">SUM(D29:F29)</f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3"/>
    </row>
    <row r="30" spans="1:25" ht="24.75" customHeight="1" x14ac:dyDescent="0.25">
      <c r="A30" s="423"/>
      <c r="B30" s="422"/>
      <c r="C30" s="258">
        <v>2016</v>
      </c>
      <c r="D30" s="320">
        <v>18369</v>
      </c>
      <c r="E30" s="321">
        <v>4850</v>
      </c>
      <c r="F30" s="321">
        <v>365500</v>
      </c>
      <c r="G30" s="322">
        <f t="shared" si="2"/>
        <v>388719</v>
      </c>
      <c r="H30" s="12"/>
      <c r="I30" s="12"/>
      <c r="J30" s="12"/>
      <c r="K30" s="12"/>
      <c r="L30" s="12"/>
      <c r="M30" s="12"/>
      <c r="N30" s="12"/>
      <c r="O30" s="12"/>
      <c r="P30" s="12"/>
      <c r="Q30" s="3"/>
    </row>
    <row r="31" spans="1:25" ht="24" customHeight="1" x14ac:dyDescent="0.25">
      <c r="A31" s="423"/>
      <c r="B31" s="422"/>
      <c r="C31" s="258">
        <v>2017</v>
      </c>
      <c r="D31" s="320">
        <v>10071</v>
      </c>
      <c r="E31" s="321"/>
      <c r="F31" s="340">
        <v>120800</v>
      </c>
      <c r="G31" s="322">
        <f t="shared" si="2"/>
        <v>130871</v>
      </c>
      <c r="H31" s="12"/>
      <c r="I31" s="12"/>
      <c r="J31" s="12"/>
      <c r="K31" s="12"/>
      <c r="L31" s="12"/>
      <c r="M31" s="12"/>
      <c r="N31" s="12"/>
      <c r="O31" s="12"/>
      <c r="P31" s="12"/>
      <c r="Q31" s="3"/>
    </row>
    <row r="32" spans="1:25" ht="26.25" customHeight="1" x14ac:dyDescent="0.25">
      <c r="A32" s="423"/>
      <c r="B32" s="422"/>
      <c r="C32" s="258">
        <v>2018</v>
      </c>
      <c r="D32" s="320"/>
      <c r="E32" s="321"/>
      <c r="F32" s="321"/>
      <c r="G32" s="322">
        <f>SUM(D32:F32)</f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3"/>
    </row>
    <row r="33" spans="1:17" ht="29.25" customHeight="1" x14ac:dyDescent="0.25">
      <c r="A33" s="423"/>
      <c r="B33" s="422"/>
      <c r="C33" s="259">
        <v>2019</v>
      </c>
      <c r="D33" s="320"/>
      <c r="E33" s="321"/>
      <c r="F33" s="321"/>
      <c r="G33" s="322">
        <f t="shared" si="2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3"/>
    </row>
    <row r="34" spans="1:17" ht="27" customHeight="1" x14ac:dyDescent="0.25">
      <c r="A34" s="423"/>
      <c r="B34" s="422"/>
      <c r="C34" s="258">
        <v>2020</v>
      </c>
      <c r="D34" s="320"/>
      <c r="E34" s="321"/>
      <c r="F34" s="321"/>
      <c r="G34" s="322">
        <f t="shared" si="2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3"/>
    </row>
    <row r="35" spans="1:17" ht="127.5" customHeight="1" thickBot="1" x14ac:dyDescent="0.3">
      <c r="A35" s="424"/>
      <c r="B35" s="425"/>
      <c r="C35" s="75" t="s">
        <v>49</v>
      </c>
      <c r="D35" s="323">
        <f>SUM(D28:D34)</f>
        <v>28440</v>
      </c>
      <c r="E35" s="324">
        <f>SUM(E28:E34)</f>
        <v>4850</v>
      </c>
      <c r="F35" s="324">
        <f>SUM(F28:F34)</f>
        <v>486300</v>
      </c>
      <c r="G35" s="325">
        <f t="shared" si="2"/>
        <v>519590</v>
      </c>
      <c r="H35" s="12"/>
      <c r="I35" s="12"/>
      <c r="J35" s="12"/>
      <c r="K35" s="12"/>
      <c r="L35" s="12"/>
      <c r="M35" s="12"/>
      <c r="N35" s="12"/>
      <c r="O35" s="12"/>
      <c r="P35" s="12"/>
      <c r="Q35" s="3"/>
    </row>
    <row r="36" spans="1:17" x14ac:dyDescent="0.25">
      <c r="A36" s="5"/>
      <c r="B36" s="5"/>
      <c r="C36" s="4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1" customHeight="1" x14ac:dyDescent="0.35">
      <c r="A37" s="122" t="s">
        <v>51</v>
      </c>
      <c r="B37" s="122"/>
      <c r="C37" s="123"/>
      <c r="D37" s="123"/>
      <c r="E37" s="123"/>
      <c r="F37" s="12"/>
      <c r="G37" s="12"/>
      <c r="H37" s="12"/>
      <c r="I37" s="7"/>
      <c r="J37" s="7"/>
      <c r="K37" s="7"/>
    </row>
    <row r="38" spans="1:17" ht="12.75" customHeight="1" thickBot="1" x14ac:dyDescent="0.3">
      <c r="G38" s="12"/>
      <c r="H38" s="12"/>
    </row>
    <row r="39" spans="1:17" ht="88.5" customHeight="1" x14ac:dyDescent="0.3">
      <c r="A39" s="118" t="s">
        <v>52</v>
      </c>
      <c r="B39" s="302" t="s">
        <v>141</v>
      </c>
      <c r="C39" s="119" t="s">
        <v>59</v>
      </c>
      <c r="D39" s="271" t="s">
        <v>53</v>
      </c>
      <c r="E39" s="272" t="s">
        <v>42</v>
      </c>
      <c r="F39" s="131"/>
      <c r="G39" s="74"/>
      <c r="H39" s="74"/>
    </row>
    <row r="40" spans="1:17" x14ac:dyDescent="0.25">
      <c r="A40" s="426" t="s">
        <v>149</v>
      </c>
      <c r="B40" s="427"/>
      <c r="C40" s="261">
        <v>2014</v>
      </c>
      <c r="D40" s="262"/>
      <c r="E40" s="264"/>
      <c r="F40" s="3"/>
      <c r="G40" s="12"/>
      <c r="H40" s="12"/>
    </row>
    <row r="41" spans="1:17" x14ac:dyDescent="0.25">
      <c r="A41" s="428"/>
      <c r="B41" s="427"/>
      <c r="C41" s="45">
        <v>2015</v>
      </c>
      <c r="D41" s="316"/>
      <c r="E41" s="317"/>
      <c r="F41" s="3"/>
      <c r="G41" s="12"/>
      <c r="H41" s="12"/>
    </row>
    <row r="42" spans="1:17" x14ac:dyDescent="0.25">
      <c r="A42" s="428"/>
      <c r="B42" s="427"/>
      <c r="C42" s="45">
        <v>2016</v>
      </c>
      <c r="D42" s="316">
        <v>9724</v>
      </c>
      <c r="E42" s="317">
        <v>2646</v>
      </c>
      <c r="F42" s="3"/>
      <c r="G42" s="12"/>
      <c r="H42" s="12"/>
    </row>
    <row r="43" spans="1:17" x14ac:dyDescent="0.25">
      <c r="A43" s="428"/>
      <c r="B43" s="427"/>
      <c r="C43" s="45">
        <v>2017</v>
      </c>
      <c r="D43" s="316">
        <v>6415</v>
      </c>
      <c r="E43" s="317">
        <v>1098</v>
      </c>
      <c r="F43" s="3"/>
      <c r="G43" s="12"/>
      <c r="H43" s="12"/>
    </row>
    <row r="44" spans="1:17" x14ac:dyDescent="0.25">
      <c r="A44" s="428"/>
      <c r="B44" s="427"/>
      <c r="C44" s="45">
        <v>2018</v>
      </c>
      <c r="D44" s="316"/>
      <c r="E44" s="317"/>
      <c r="F44" s="3"/>
      <c r="G44" s="12"/>
      <c r="H44" s="12"/>
    </row>
    <row r="45" spans="1:17" x14ac:dyDescent="0.25">
      <c r="A45" s="428"/>
      <c r="B45" s="427"/>
      <c r="C45" s="45">
        <v>2019</v>
      </c>
      <c r="D45" s="316"/>
      <c r="E45" s="317"/>
      <c r="F45" s="3"/>
      <c r="G45" s="12"/>
      <c r="H45" s="12"/>
    </row>
    <row r="46" spans="1:17" x14ac:dyDescent="0.25">
      <c r="A46" s="428"/>
      <c r="B46" s="427"/>
      <c r="C46" s="45">
        <v>2020</v>
      </c>
      <c r="D46" s="316"/>
      <c r="E46" s="317"/>
      <c r="F46" s="3"/>
      <c r="G46" s="12"/>
      <c r="H46" s="12"/>
    </row>
    <row r="47" spans="1:17" ht="15.75" thickBot="1" x14ac:dyDescent="0.3">
      <c r="A47" s="429"/>
      <c r="B47" s="430"/>
      <c r="C47" s="46" t="s">
        <v>49</v>
      </c>
      <c r="D47" s="318">
        <f>SUM(D40:D46)</f>
        <v>16139</v>
      </c>
      <c r="E47" s="319">
        <f>SUM(E40:E46)</f>
        <v>3744</v>
      </c>
      <c r="F47" s="102"/>
      <c r="G47" s="12"/>
      <c r="H47" s="12"/>
    </row>
    <row r="48" spans="1:17" s="12" customFormat="1" ht="15.75" thickBot="1" x14ac:dyDescent="0.3">
      <c r="A48" s="68"/>
      <c r="B48" s="58"/>
      <c r="C48" s="59"/>
    </row>
    <row r="49" spans="1:15" ht="83.25" customHeight="1" x14ac:dyDescent="0.3">
      <c r="A49" s="124" t="s">
        <v>122</v>
      </c>
      <c r="B49" s="302" t="s">
        <v>141</v>
      </c>
      <c r="C49" s="275" t="s">
        <v>59</v>
      </c>
      <c r="D49" s="271" t="s">
        <v>8</v>
      </c>
      <c r="E49" s="273" t="s">
        <v>9</v>
      </c>
      <c r="F49" s="273" t="s">
        <v>129</v>
      </c>
      <c r="G49" s="273" t="s">
        <v>10</v>
      </c>
      <c r="H49" s="273" t="s">
        <v>11</v>
      </c>
      <c r="I49" s="273" t="s">
        <v>12</v>
      </c>
      <c r="J49" s="273" t="s">
        <v>13</v>
      </c>
      <c r="K49" s="274" t="s">
        <v>14</v>
      </c>
    </row>
    <row r="50" spans="1:15" ht="17.25" customHeight="1" x14ac:dyDescent="0.25">
      <c r="A50" s="361" t="s">
        <v>147</v>
      </c>
      <c r="B50" s="431"/>
      <c r="C50" s="279" t="s">
        <v>74</v>
      </c>
      <c r="D50" s="262"/>
      <c r="E50" s="263"/>
      <c r="F50" s="263"/>
      <c r="G50" s="263"/>
      <c r="H50" s="263"/>
      <c r="I50" s="263"/>
      <c r="J50" s="263"/>
      <c r="K50" s="268"/>
    </row>
    <row r="51" spans="1:15" ht="15" customHeight="1" x14ac:dyDescent="0.25">
      <c r="A51" s="416"/>
      <c r="B51" s="432"/>
      <c r="C51" s="45">
        <v>2014</v>
      </c>
      <c r="D51" s="20"/>
      <c r="E51" s="21"/>
      <c r="F51" s="21"/>
      <c r="G51" s="21"/>
      <c r="H51" s="21"/>
      <c r="I51" s="21"/>
      <c r="J51" s="21"/>
      <c r="K51" s="35"/>
    </row>
    <row r="52" spans="1:15" x14ac:dyDescent="0.25">
      <c r="A52" s="416"/>
      <c r="B52" s="432"/>
      <c r="C52" s="45">
        <v>2015</v>
      </c>
      <c r="D52" s="20"/>
      <c r="E52" s="21"/>
      <c r="F52" s="21"/>
      <c r="G52" s="21"/>
      <c r="H52" s="21"/>
      <c r="I52" s="21"/>
      <c r="J52" s="21"/>
      <c r="K52" s="35"/>
    </row>
    <row r="53" spans="1:15" x14ac:dyDescent="0.25">
      <c r="A53" s="416"/>
      <c r="B53" s="432"/>
      <c r="C53" s="45">
        <v>2016</v>
      </c>
      <c r="D53" s="20"/>
      <c r="E53" s="21"/>
      <c r="F53" s="21"/>
      <c r="G53" s="21"/>
      <c r="H53" s="21"/>
      <c r="I53" s="21"/>
      <c r="J53" s="21"/>
      <c r="K53" s="35"/>
    </row>
    <row r="54" spans="1:15" x14ac:dyDescent="0.25">
      <c r="A54" s="416"/>
      <c r="B54" s="432"/>
      <c r="C54" s="45">
        <v>2017</v>
      </c>
      <c r="D54" s="20"/>
      <c r="E54" s="21"/>
      <c r="F54" s="21"/>
      <c r="G54" s="21"/>
      <c r="H54" s="21"/>
      <c r="I54" s="21"/>
      <c r="J54" s="21"/>
      <c r="K54" s="35"/>
    </row>
    <row r="55" spans="1:15" x14ac:dyDescent="0.25">
      <c r="A55" s="416"/>
      <c r="B55" s="432"/>
      <c r="C55" s="45">
        <v>2018</v>
      </c>
      <c r="D55" s="20"/>
      <c r="E55" s="21"/>
      <c r="F55" s="21"/>
      <c r="G55" s="21"/>
      <c r="H55" s="21"/>
      <c r="I55" s="21"/>
      <c r="J55" s="21"/>
      <c r="K55" s="35"/>
    </row>
    <row r="56" spans="1:15" x14ac:dyDescent="0.25">
      <c r="A56" s="416"/>
      <c r="B56" s="432"/>
      <c r="C56" s="45">
        <v>2019</v>
      </c>
      <c r="D56" s="20"/>
      <c r="E56" s="21"/>
      <c r="F56" s="21"/>
      <c r="G56" s="21"/>
      <c r="H56" s="21"/>
      <c r="I56" s="21"/>
      <c r="J56" s="21"/>
      <c r="K56" s="35"/>
    </row>
    <row r="57" spans="1:15" x14ac:dyDescent="0.25">
      <c r="A57" s="416"/>
      <c r="B57" s="432"/>
      <c r="C57" s="45">
        <v>2020</v>
      </c>
      <c r="D57" s="20"/>
      <c r="E57" s="21"/>
      <c r="F57" s="21"/>
      <c r="G57" s="21"/>
      <c r="H57" s="21"/>
      <c r="I57" s="21"/>
      <c r="J57" s="21"/>
      <c r="K57" s="60"/>
    </row>
    <row r="58" spans="1:15" ht="20.25" customHeight="1" thickBot="1" x14ac:dyDescent="0.3">
      <c r="A58" s="433"/>
      <c r="B58" s="434"/>
      <c r="C58" s="46" t="s">
        <v>49</v>
      </c>
      <c r="D58" s="30">
        <f>SUM(D51:D57)</f>
        <v>0</v>
      </c>
      <c r="E58" s="31">
        <f>SUM(E51:E57)</f>
        <v>0</v>
      </c>
      <c r="F58" s="31">
        <f>SUM(F51:F57)</f>
        <v>0</v>
      </c>
      <c r="G58" s="31">
        <f>SUM(G51:G57)</f>
        <v>0</v>
      </c>
      <c r="H58" s="31">
        <f>SUM(H51:H57)</f>
        <v>0</v>
      </c>
      <c r="I58" s="31">
        <f t="shared" ref="I58" si="3">SUM(I51:I57)</f>
        <v>0</v>
      </c>
      <c r="J58" s="31">
        <f>SUM(J51:J57)</f>
        <v>0</v>
      </c>
      <c r="K58" s="24">
        <f>SUM(K50:K56)</f>
        <v>0</v>
      </c>
    </row>
    <row r="59" spans="1:15" ht="15.75" thickBot="1" x14ac:dyDescent="0.3"/>
    <row r="60" spans="1:15" ht="21" customHeight="1" x14ac:dyDescent="0.3">
      <c r="A60" s="435" t="s">
        <v>76</v>
      </c>
      <c r="B60" s="278"/>
      <c r="C60" s="437" t="s">
        <v>59</v>
      </c>
      <c r="D60" s="439" t="s">
        <v>77</v>
      </c>
      <c r="E60" s="103" t="s">
        <v>78</v>
      </c>
      <c r="F60" s="104"/>
      <c r="G60" s="104"/>
      <c r="H60" s="104"/>
      <c r="I60" s="104"/>
      <c r="J60" s="104"/>
      <c r="K60" s="104"/>
      <c r="L60" s="105"/>
    </row>
    <row r="61" spans="1:15" ht="115.5" customHeight="1" x14ac:dyDescent="0.25">
      <c r="A61" s="436"/>
      <c r="B61" s="303" t="s">
        <v>141</v>
      </c>
      <c r="C61" s="438"/>
      <c r="D61" s="440"/>
      <c r="E61" s="106" t="s">
        <v>75</v>
      </c>
      <c r="F61" s="107" t="s">
        <v>121</v>
      </c>
      <c r="G61" s="107" t="s">
        <v>123</v>
      </c>
      <c r="H61" s="108" t="s">
        <v>80</v>
      </c>
      <c r="I61" s="108" t="s">
        <v>124</v>
      </c>
      <c r="J61" s="109" t="s">
        <v>119</v>
      </c>
      <c r="K61" s="107" t="s">
        <v>17</v>
      </c>
      <c r="L61" s="110" t="s">
        <v>2</v>
      </c>
      <c r="M61" s="130"/>
      <c r="N61" s="3"/>
      <c r="O61" s="3"/>
    </row>
    <row r="62" spans="1:15" x14ac:dyDescent="0.25">
      <c r="A62" s="378"/>
      <c r="B62" s="379"/>
      <c r="C62" s="280">
        <v>2014</v>
      </c>
      <c r="D62" s="281"/>
      <c r="E62" s="282"/>
      <c r="F62" s="283"/>
      <c r="G62" s="283"/>
      <c r="H62" s="283"/>
      <c r="I62" s="283"/>
      <c r="J62" s="283"/>
      <c r="K62" s="283"/>
      <c r="L62" s="268"/>
      <c r="M62" s="3"/>
      <c r="N62" s="3"/>
      <c r="O62" s="3"/>
    </row>
    <row r="63" spans="1:15" x14ac:dyDescent="0.25">
      <c r="A63" s="380"/>
      <c r="B63" s="379"/>
      <c r="C63" s="111">
        <v>2015</v>
      </c>
      <c r="D63" s="112"/>
      <c r="E63" s="23"/>
      <c r="F63" s="21"/>
      <c r="G63" s="21"/>
      <c r="H63" s="21"/>
      <c r="I63" s="21"/>
      <c r="J63" s="21"/>
      <c r="K63" s="21"/>
      <c r="L63" s="35"/>
      <c r="M63" s="3"/>
      <c r="N63" s="3"/>
      <c r="O63" s="3"/>
    </row>
    <row r="64" spans="1:15" x14ac:dyDescent="0.25">
      <c r="A64" s="380"/>
      <c r="B64" s="379"/>
      <c r="C64" s="111">
        <v>2016</v>
      </c>
      <c r="D64" s="112">
        <v>12</v>
      </c>
      <c r="E64" s="23"/>
      <c r="F64" s="21">
        <v>3</v>
      </c>
      <c r="G64" s="21"/>
      <c r="H64" s="21">
        <v>9</v>
      </c>
      <c r="I64" s="21"/>
      <c r="J64" s="21"/>
      <c r="K64" s="21"/>
      <c r="L64" s="35"/>
      <c r="M64" s="3"/>
      <c r="N64" s="3"/>
      <c r="O64" s="3"/>
    </row>
    <row r="65" spans="1:20" x14ac:dyDescent="0.25">
      <c r="A65" s="380"/>
      <c r="B65" s="379"/>
      <c r="C65" s="111">
        <v>2017</v>
      </c>
      <c r="D65" s="112">
        <v>0</v>
      </c>
      <c r="E65" s="23"/>
      <c r="F65" s="21"/>
      <c r="G65" s="21"/>
      <c r="H65" s="21"/>
      <c r="I65" s="21"/>
      <c r="J65" s="21"/>
      <c r="K65" s="21"/>
      <c r="L65" s="35"/>
      <c r="M65" s="3"/>
      <c r="N65" s="3"/>
      <c r="O65" s="3"/>
    </row>
    <row r="66" spans="1:20" x14ac:dyDescent="0.25">
      <c r="A66" s="380"/>
      <c r="B66" s="379"/>
      <c r="C66" s="111">
        <v>2018</v>
      </c>
      <c r="D66" s="112"/>
      <c r="E66" s="23"/>
      <c r="F66" s="21"/>
      <c r="G66" s="21"/>
      <c r="H66" s="21"/>
      <c r="I66" s="21"/>
      <c r="J66" s="21"/>
      <c r="K66" s="21"/>
      <c r="L66" s="35"/>
      <c r="M66" s="3"/>
      <c r="N66" s="3"/>
      <c r="O66" s="3"/>
    </row>
    <row r="67" spans="1:20" ht="17.25" customHeight="1" x14ac:dyDescent="0.25">
      <c r="A67" s="380"/>
      <c r="B67" s="379"/>
      <c r="C67" s="111">
        <v>2019</v>
      </c>
      <c r="D67" s="112"/>
      <c r="E67" s="23"/>
      <c r="F67" s="21"/>
      <c r="G67" s="21"/>
      <c r="H67" s="21"/>
      <c r="I67" s="21"/>
      <c r="J67" s="21"/>
      <c r="K67" s="21"/>
      <c r="L67" s="35"/>
      <c r="M67" s="3"/>
      <c r="N67" s="3"/>
      <c r="O67" s="3"/>
    </row>
    <row r="68" spans="1:20" ht="16.5" customHeight="1" x14ac:dyDescent="0.25">
      <c r="A68" s="380"/>
      <c r="B68" s="379"/>
      <c r="C68" s="111">
        <v>2020</v>
      </c>
      <c r="D68" s="112"/>
      <c r="E68" s="23"/>
      <c r="F68" s="21"/>
      <c r="G68" s="21"/>
      <c r="H68" s="21"/>
      <c r="I68" s="21"/>
      <c r="J68" s="21"/>
      <c r="K68" s="21"/>
      <c r="L68" s="35"/>
      <c r="M68" s="102"/>
      <c r="N68" s="102"/>
      <c r="O68" s="102"/>
    </row>
    <row r="69" spans="1:20" ht="18" customHeight="1" thickBot="1" x14ac:dyDescent="0.3">
      <c r="A69" s="415"/>
      <c r="B69" s="382"/>
      <c r="C69" s="113" t="s">
        <v>49</v>
      </c>
      <c r="D69" s="114">
        <f>SUM(D62:D68)</f>
        <v>12</v>
      </c>
      <c r="E69" s="115">
        <f>SUM(E62:E68)</f>
        <v>0</v>
      </c>
      <c r="F69" s="116">
        <f t="shared" ref="F69:I69" si="4">SUM(F62:F68)</f>
        <v>3</v>
      </c>
      <c r="G69" s="116">
        <f t="shared" si="4"/>
        <v>0</v>
      </c>
      <c r="H69" s="116">
        <f t="shared" si="4"/>
        <v>9</v>
      </c>
      <c r="I69" s="116">
        <f t="shared" si="4"/>
        <v>0</v>
      </c>
      <c r="J69" s="116"/>
      <c r="K69" s="116">
        <f>SUM(K62:K68)</f>
        <v>0</v>
      </c>
      <c r="L69" s="117">
        <f>SUM(L62:L68)</f>
        <v>0</v>
      </c>
      <c r="M69" s="102"/>
      <c r="N69" s="102"/>
      <c r="O69" s="102"/>
    </row>
    <row r="70" spans="1:20" ht="20.25" customHeight="1" thickBot="1" x14ac:dyDescent="0.3">
      <c r="A70" s="100"/>
      <c r="B70" s="101"/>
      <c r="C70" s="125"/>
      <c r="D70" s="126"/>
      <c r="E70" s="126"/>
      <c r="F70" s="126"/>
      <c r="G70" s="126"/>
      <c r="H70" s="125"/>
      <c r="I70" s="127"/>
      <c r="J70" s="127"/>
      <c r="K70" s="127"/>
      <c r="L70" s="127"/>
      <c r="M70" s="127"/>
      <c r="N70" s="127"/>
      <c r="O70" s="127"/>
      <c r="P70" s="13"/>
      <c r="Q70" s="13"/>
      <c r="R70" s="13"/>
      <c r="S70" s="13"/>
      <c r="T70" s="13"/>
    </row>
    <row r="71" spans="1:20" ht="132" customHeight="1" x14ac:dyDescent="0.3">
      <c r="A71" s="118" t="s">
        <v>138</v>
      </c>
      <c r="B71" s="302" t="s">
        <v>141</v>
      </c>
      <c r="C71" s="119" t="s">
        <v>59</v>
      </c>
      <c r="D71" s="121" t="s">
        <v>4</v>
      </c>
      <c r="E71" s="121" t="s">
        <v>3</v>
      </c>
      <c r="F71" s="120" t="s">
        <v>5</v>
      </c>
      <c r="G71" s="128" t="s">
        <v>79</v>
      </c>
      <c r="H71" s="228" t="s">
        <v>75</v>
      </c>
      <c r="I71" s="129" t="s">
        <v>121</v>
      </c>
      <c r="J71" s="229" t="s">
        <v>123</v>
      </c>
      <c r="K71" s="129" t="s">
        <v>80</v>
      </c>
      <c r="L71" s="129" t="s">
        <v>124</v>
      </c>
      <c r="M71" s="230" t="s">
        <v>119</v>
      </c>
      <c r="N71" s="229" t="s">
        <v>17</v>
      </c>
      <c r="O71" s="231" t="s">
        <v>2</v>
      </c>
    </row>
    <row r="72" spans="1:20" ht="15" customHeight="1" x14ac:dyDescent="0.25">
      <c r="A72" s="416"/>
      <c r="B72" s="379"/>
      <c r="C72" s="261">
        <v>2014</v>
      </c>
      <c r="D72" s="284"/>
      <c r="E72" s="284"/>
      <c r="F72" s="284"/>
      <c r="G72" s="209">
        <f>SUM(D72:F72)</f>
        <v>0</v>
      </c>
      <c r="H72" s="262"/>
      <c r="I72" s="285"/>
      <c r="J72" s="283"/>
      <c r="K72" s="283"/>
      <c r="L72" s="283"/>
      <c r="M72" s="283"/>
      <c r="N72" s="283"/>
      <c r="O72" s="286"/>
    </row>
    <row r="73" spans="1:20" x14ac:dyDescent="0.25">
      <c r="A73" s="343"/>
      <c r="B73" s="379"/>
      <c r="C73" s="45">
        <v>2015</v>
      </c>
      <c r="D73" s="33"/>
      <c r="E73" s="33"/>
      <c r="F73" s="33"/>
      <c r="G73" s="209">
        <f t="shared" ref="G73:G78" si="5">SUM(D73:F73)</f>
        <v>0</v>
      </c>
      <c r="H73" s="20"/>
      <c r="I73" s="20"/>
      <c r="J73" s="21"/>
      <c r="K73" s="21"/>
      <c r="L73" s="21"/>
      <c r="M73" s="21"/>
      <c r="N73" s="21"/>
      <c r="O73" s="35"/>
    </row>
    <row r="74" spans="1:20" x14ac:dyDescent="0.25">
      <c r="A74" s="343"/>
      <c r="B74" s="379"/>
      <c r="C74" s="45">
        <v>2016</v>
      </c>
      <c r="D74" s="33">
        <v>7</v>
      </c>
      <c r="E74" s="33">
        <v>3</v>
      </c>
      <c r="F74" s="33"/>
      <c r="G74" s="209">
        <f t="shared" si="5"/>
        <v>10</v>
      </c>
      <c r="H74" s="20"/>
      <c r="I74" s="20"/>
      <c r="J74" s="21"/>
      <c r="K74" s="21">
        <v>10</v>
      </c>
      <c r="L74" s="21"/>
      <c r="M74" s="21"/>
      <c r="N74" s="21"/>
      <c r="O74" s="35"/>
    </row>
    <row r="75" spans="1:20" x14ac:dyDescent="0.25">
      <c r="A75" s="343"/>
      <c r="B75" s="379"/>
      <c r="C75" s="45">
        <v>2017</v>
      </c>
      <c r="D75" s="33"/>
      <c r="E75" s="33">
        <v>1</v>
      </c>
      <c r="F75" s="33"/>
      <c r="G75" s="209">
        <f t="shared" si="5"/>
        <v>1</v>
      </c>
      <c r="H75" s="20"/>
      <c r="I75" s="20"/>
      <c r="J75" s="21"/>
      <c r="K75" s="21">
        <v>1</v>
      </c>
      <c r="L75" s="21"/>
      <c r="M75" s="21"/>
      <c r="N75" s="21"/>
      <c r="O75" s="35"/>
    </row>
    <row r="76" spans="1:20" x14ac:dyDescent="0.25">
      <c r="A76" s="343"/>
      <c r="B76" s="379"/>
      <c r="C76" s="45">
        <v>2018</v>
      </c>
      <c r="D76" s="33"/>
      <c r="E76" s="33"/>
      <c r="F76" s="33"/>
      <c r="G76" s="209">
        <f t="shared" si="5"/>
        <v>0</v>
      </c>
      <c r="H76" s="20"/>
      <c r="I76" s="20"/>
      <c r="J76" s="21"/>
      <c r="K76" s="21"/>
      <c r="L76" s="21"/>
      <c r="M76" s="21"/>
      <c r="N76" s="21"/>
      <c r="O76" s="35"/>
    </row>
    <row r="77" spans="1:20" ht="15.75" customHeight="1" x14ac:dyDescent="0.25">
      <c r="A77" s="343"/>
      <c r="B77" s="379"/>
      <c r="C77" s="45">
        <v>2019</v>
      </c>
      <c r="D77" s="33"/>
      <c r="E77" s="33"/>
      <c r="F77" s="33"/>
      <c r="G77" s="209">
        <f t="shared" si="5"/>
        <v>0</v>
      </c>
      <c r="H77" s="20"/>
      <c r="I77" s="20"/>
      <c r="J77" s="21"/>
      <c r="K77" s="21"/>
      <c r="L77" s="21"/>
      <c r="M77" s="21"/>
      <c r="N77" s="21"/>
      <c r="O77" s="35"/>
    </row>
    <row r="78" spans="1:20" ht="17.25" customHeight="1" x14ac:dyDescent="0.25">
      <c r="A78" s="343"/>
      <c r="B78" s="379"/>
      <c r="C78" s="45">
        <v>2020</v>
      </c>
      <c r="D78" s="33"/>
      <c r="E78" s="33"/>
      <c r="F78" s="33"/>
      <c r="G78" s="209">
        <f t="shared" si="5"/>
        <v>0</v>
      </c>
      <c r="H78" s="20"/>
      <c r="I78" s="20"/>
      <c r="J78" s="21"/>
      <c r="K78" s="21"/>
      <c r="L78" s="21"/>
      <c r="M78" s="21"/>
      <c r="N78" s="21"/>
      <c r="O78" s="35"/>
    </row>
    <row r="79" spans="1:20" ht="20.25" customHeight="1" thickBot="1" x14ac:dyDescent="0.3">
      <c r="A79" s="415"/>
      <c r="B79" s="382"/>
      <c r="C79" s="217" t="s">
        <v>49</v>
      </c>
      <c r="D79" s="114">
        <f>SUM(D72:D78)</f>
        <v>7</v>
      </c>
      <c r="E79" s="114">
        <f>SUM(E72:E78)</f>
        <v>4</v>
      </c>
      <c r="F79" s="114">
        <f>SUM(F72:F78)</f>
        <v>0</v>
      </c>
      <c r="G79" s="218">
        <f>SUM(G72:G78)</f>
        <v>11</v>
      </c>
      <c r="H79" s="219">
        <v>0</v>
      </c>
      <c r="I79" s="151">
        <f t="shared" ref="I79:O79" si="6">SUM(I72:I78)</f>
        <v>0</v>
      </c>
      <c r="J79" s="116">
        <f t="shared" si="6"/>
        <v>0</v>
      </c>
      <c r="K79" s="116">
        <f t="shared" si="6"/>
        <v>11</v>
      </c>
      <c r="L79" s="116">
        <f t="shared" si="6"/>
        <v>0</v>
      </c>
      <c r="M79" s="116">
        <f t="shared" si="6"/>
        <v>0</v>
      </c>
      <c r="N79" s="116">
        <f t="shared" si="6"/>
        <v>0</v>
      </c>
      <c r="O79" s="117">
        <f t="shared" si="6"/>
        <v>0</v>
      </c>
    </row>
    <row r="81" spans="1:16" ht="36.75" customHeight="1" x14ac:dyDescent="0.25">
      <c r="A81" s="232"/>
      <c r="B81" s="101"/>
      <c r="C81" s="148"/>
      <c r="D81" s="146"/>
      <c r="E81" s="102"/>
      <c r="F81" s="102"/>
      <c r="G81" s="102"/>
      <c r="H81" s="102"/>
      <c r="I81" s="102"/>
      <c r="J81" s="102"/>
      <c r="K81" s="102"/>
    </row>
    <row r="82" spans="1:16" ht="28.5" customHeight="1" x14ac:dyDescent="0.35">
      <c r="A82" s="82" t="s">
        <v>54</v>
      </c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36"/>
    </row>
    <row r="83" spans="1:16" ht="14.25" customHeight="1" thickBot="1" x14ac:dyDescent="0.3">
      <c r="A83" s="8"/>
      <c r="B83" s="8"/>
    </row>
    <row r="84" spans="1:16" s="13" customFormat="1" ht="150" customHeight="1" x14ac:dyDescent="0.3">
      <c r="A84" s="84" t="s">
        <v>6</v>
      </c>
      <c r="B84" s="304" t="s">
        <v>142</v>
      </c>
      <c r="C84" s="77" t="s">
        <v>59</v>
      </c>
      <c r="D84" s="85" t="s">
        <v>55</v>
      </c>
      <c r="E84" s="86" t="s">
        <v>81</v>
      </c>
      <c r="F84" s="76" t="s">
        <v>130</v>
      </c>
      <c r="G84" s="76" t="s">
        <v>120</v>
      </c>
      <c r="H84" s="76" t="s">
        <v>82</v>
      </c>
      <c r="I84" s="76" t="s">
        <v>125</v>
      </c>
      <c r="J84" s="76" t="s">
        <v>7</v>
      </c>
      <c r="K84" s="87" t="s">
        <v>83</v>
      </c>
    </row>
    <row r="85" spans="1:16" ht="15" customHeight="1" x14ac:dyDescent="0.25">
      <c r="A85" s="417"/>
      <c r="B85" s="418"/>
      <c r="C85" s="261">
        <v>2014</v>
      </c>
      <c r="D85" s="287"/>
      <c r="E85" s="288"/>
      <c r="F85" s="263"/>
      <c r="G85" s="263"/>
      <c r="H85" s="263"/>
      <c r="I85" s="263"/>
      <c r="J85" s="263"/>
      <c r="K85" s="268"/>
    </row>
    <row r="86" spans="1:16" x14ac:dyDescent="0.25">
      <c r="A86" s="417"/>
      <c r="B86" s="418"/>
      <c r="C86" s="45">
        <v>2015</v>
      </c>
      <c r="D86" s="47">
        <v>0</v>
      </c>
      <c r="E86" s="23"/>
      <c r="F86" s="21"/>
      <c r="G86" s="21"/>
      <c r="H86" s="21"/>
      <c r="I86" s="21"/>
      <c r="J86" s="21"/>
      <c r="K86" s="35"/>
    </row>
    <row r="87" spans="1:16" x14ac:dyDescent="0.25">
      <c r="A87" s="417"/>
      <c r="B87" s="418"/>
      <c r="C87" s="45">
        <v>2016</v>
      </c>
      <c r="D87" s="47">
        <v>0</v>
      </c>
      <c r="E87" s="313"/>
      <c r="F87" s="21"/>
      <c r="G87" s="21"/>
      <c r="H87" s="21"/>
      <c r="I87" s="21"/>
      <c r="J87" s="21"/>
      <c r="K87" s="35"/>
    </row>
    <row r="88" spans="1:16" x14ac:dyDescent="0.25">
      <c r="A88" s="417"/>
      <c r="B88" s="418"/>
      <c r="C88" s="45">
        <v>2017</v>
      </c>
      <c r="D88" s="47">
        <v>0</v>
      </c>
      <c r="E88" s="23"/>
      <c r="F88" s="21"/>
      <c r="G88" s="21"/>
      <c r="H88" s="21"/>
      <c r="I88" s="21"/>
      <c r="J88" s="21"/>
      <c r="K88" s="35"/>
    </row>
    <row r="89" spans="1:16" x14ac:dyDescent="0.25">
      <c r="A89" s="417"/>
      <c r="B89" s="418"/>
      <c r="C89" s="45">
        <v>2018</v>
      </c>
      <c r="D89" s="47"/>
      <c r="E89" s="23"/>
      <c r="F89" s="21"/>
      <c r="G89" s="21"/>
      <c r="H89" s="21"/>
      <c r="I89" s="21"/>
      <c r="J89" s="21"/>
      <c r="K89" s="35"/>
    </row>
    <row r="90" spans="1:16" x14ac:dyDescent="0.25">
      <c r="A90" s="417"/>
      <c r="B90" s="418"/>
      <c r="C90" s="45">
        <v>2019</v>
      </c>
      <c r="D90" s="47"/>
      <c r="E90" s="23"/>
      <c r="F90" s="21"/>
      <c r="G90" s="21"/>
      <c r="H90" s="21"/>
      <c r="I90" s="21"/>
      <c r="J90" s="21"/>
      <c r="K90" s="35"/>
    </row>
    <row r="91" spans="1:16" x14ac:dyDescent="0.25">
      <c r="A91" s="417"/>
      <c r="B91" s="418"/>
      <c r="C91" s="45">
        <v>2020</v>
      </c>
      <c r="D91" s="47"/>
      <c r="E91" s="23"/>
      <c r="F91" s="21"/>
      <c r="G91" s="21"/>
      <c r="H91" s="21"/>
      <c r="I91" s="21"/>
      <c r="J91" s="21"/>
      <c r="K91" s="35"/>
    </row>
    <row r="92" spans="1:16" ht="18" customHeight="1" thickBot="1" x14ac:dyDescent="0.3">
      <c r="A92" s="419"/>
      <c r="B92" s="420"/>
      <c r="C92" s="217" t="s">
        <v>49</v>
      </c>
      <c r="D92" s="233">
        <f t="shared" ref="D92:I92" si="7">SUM(D85:D91)</f>
        <v>0</v>
      </c>
      <c r="E92" s="115">
        <f t="shared" si="7"/>
        <v>0</v>
      </c>
      <c r="F92" s="116">
        <f t="shared" si="7"/>
        <v>0</v>
      </c>
      <c r="G92" s="116">
        <f t="shared" si="7"/>
        <v>0</v>
      </c>
      <c r="H92" s="116">
        <f t="shared" si="7"/>
        <v>0</v>
      </c>
      <c r="I92" s="116">
        <f t="shared" si="7"/>
        <v>0</v>
      </c>
      <c r="J92" s="116">
        <f>SUM(J85:J91)</f>
        <v>0</v>
      </c>
      <c r="K92" s="117">
        <f>SUM(K85:K91)</f>
        <v>0</v>
      </c>
    </row>
    <row r="93" spans="1:16" ht="20.25" customHeight="1" x14ac:dyDescent="0.25"/>
    <row r="94" spans="1:16" ht="21" x14ac:dyDescent="0.35">
      <c r="A94" s="9" t="s">
        <v>15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52"/>
      <c r="O94" s="152"/>
      <c r="P94" s="152"/>
    </row>
    <row r="95" spans="1:16" s="7" customFormat="1" ht="15" customHeight="1" thickBot="1" x14ac:dyDescent="0.4">
      <c r="A95" s="6"/>
      <c r="B95" s="6"/>
    </row>
    <row r="96" spans="1:16" ht="29.25" customHeight="1" x14ac:dyDescent="0.25">
      <c r="A96" s="392" t="s">
        <v>126</v>
      </c>
      <c r="B96" s="394" t="s">
        <v>143</v>
      </c>
      <c r="C96" s="405" t="s">
        <v>59</v>
      </c>
      <c r="D96" s="409" t="s">
        <v>19</v>
      </c>
      <c r="E96" s="410"/>
      <c r="F96" s="132" t="s">
        <v>90</v>
      </c>
      <c r="G96" s="133"/>
      <c r="H96" s="133"/>
      <c r="I96" s="133"/>
      <c r="J96" s="133"/>
      <c r="K96" s="133"/>
      <c r="L96" s="133"/>
      <c r="M96" s="134"/>
      <c r="N96" s="147"/>
      <c r="O96" s="147"/>
      <c r="P96" s="147"/>
    </row>
    <row r="97" spans="1:16" ht="100.5" customHeight="1" x14ac:dyDescent="0.25">
      <c r="A97" s="393"/>
      <c r="B97" s="395"/>
      <c r="C97" s="406"/>
      <c r="D97" s="149" t="s">
        <v>18</v>
      </c>
      <c r="E97" s="150" t="s">
        <v>16</v>
      </c>
      <c r="F97" s="135" t="s">
        <v>75</v>
      </c>
      <c r="G97" s="136" t="s">
        <v>131</v>
      </c>
      <c r="H97" s="137" t="s">
        <v>120</v>
      </c>
      <c r="I97" s="138" t="s">
        <v>82</v>
      </c>
      <c r="J97" s="138" t="s">
        <v>125</v>
      </c>
      <c r="K97" s="139" t="s">
        <v>87</v>
      </c>
      <c r="L97" s="137" t="s">
        <v>7</v>
      </c>
      <c r="M97" s="140" t="s">
        <v>83</v>
      </c>
      <c r="N97" s="147"/>
      <c r="O97" s="147"/>
      <c r="P97" s="147"/>
    </row>
    <row r="98" spans="1:16" ht="17.25" customHeight="1" x14ac:dyDescent="0.25">
      <c r="A98" s="411" t="s">
        <v>151</v>
      </c>
      <c r="B98" s="412"/>
      <c r="C98" s="280">
        <v>2014</v>
      </c>
      <c r="D98" s="262"/>
      <c r="E98" s="263"/>
      <c r="F98" s="289"/>
      <c r="G98" s="290"/>
      <c r="H98" s="290"/>
      <c r="I98" s="290"/>
      <c r="J98" s="290"/>
      <c r="K98" s="290"/>
      <c r="L98" s="290"/>
      <c r="M98" s="291"/>
      <c r="N98" s="147"/>
      <c r="O98" s="147"/>
      <c r="P98" s="147"/>
    </row>
    <row r="99" spans="1:16" ht="16.5" customHeight="1" x14ac:dyDescent="0.25">
      <c r="A99" s="411"/>
      <c r="B99" s="412"/>
      <c r="C99" s="111">
        <v>2015</v>
      </c>
      <c r="D99" s="328"/>
      <c r="E99" s="329"/>
      <c r="F99" s="37"/>
      <c r="G99" s="38"/>
      <c r="H99" s="38"/>
      <c r="I99" s="38"/>
      <c r="J99" s="38"/>
      <c r="K99" s="38"/>
      <c r="L99" s="38"/>
      <c r="M99" s="40"/>
      <c r="N99" s="147"/>
      <c r="O99" s="147"/>
      <c r="P99" s="147"/>
    </row>
    <row r="100" spans="1:16" ht="16.5" customHeight="1" x14ac:dyDescent="0.25">
      <c r="A100" s="411"/>
      <c r="B100" s="412"/>
      <c r="C100" s="111">
        <v>2016</v>
      </c>
      <c r="D100" s="328">
        <v>1</v>
      </c>
      <c r="E100" s="329">
        <v>9</v>
      </c>
      <c r="F100" s="37"/>
      <c r="G100" s="38"/>
      <c r="H100" s="38"/>
      <c r="I100" s="38"/>
      <c r="J100" s="38"/>
      <c r="K100" s="38"/>
      <c r="L100" s="38"/>
      <c r="M100" s="40">
        <v>1</v>
      </c>
      <c r="N100" s="147"/>
      <c r="O100" s="147"/>
      <c r="P100" s="147"/>
    </row>
    <row r="101" spans="1:16" ht="16.5" customHeight="1" x14ac:dyDescent="0.25">
      <c r="A101" s="411"/>
      <c r="B101" s="412"/>
      <c r="C101" s="111">
        <v>2017</v>
      </c>
      <c r="D101" s="328">
        <v>1</v>
      </c>
      <c r="E101" s="329">
        <v>7</v>
      </c>
      <c r="F101" s="37"/>
      <c r="G101" s="38"/>
      <c r="H101" s="38"/>
      <c r="I101" s="38"/>
      <c r="J101" s="38"/>
      <c r="K101" s="38"/>
      <c r="L101" s="38"/>
      <c r="M101" s="40">
        <v>1</v>
      </c>
      <c r="N101" s="147"/>
      <c r="O101" s="147"/>
      <c r="P101" s="147"/>
    </row>
    <row r="102" spans="1:16" ht="15.75" customHeight="1" x14ac:dyDescent="0.25">
      <c r="A102" s="411"/>
      <c r="B102" s="412"/>
      <c r="C102" s="111">
        <v>2018</v>
      </c>
      <c r="D102" s="20"/>
      <c r="E102" s="21"/>
      <c r="F102" s="37"/>
      <c r="G102" s="38"/>
      <c r="H102" s="38"/>
      <c r="I102" s="38"/>
      <c r="J102" s="38"/>
      <c r="K102" s="38"/>
      <c r="L102" s="38"/>
      <c r="M102" s="40"/>
      <c r="N102" s="147"/>
      <c r="O102" s="147"/>
      <c r="P102" s="147"/>
    </row>
    <row r="103" spans="1:16" ht="14.25" customHeight="1" x14ac:dyDescent="0.25">
      <c r="A103" s="411"/>
      <c r="B103" s="412"/>
      <c r="C103" s="111">
        <v>2019</v>
      </c>
      <c r="D103" s="20"/>
      <c r="E103" s="21"/>
      <c r="F103" s="37"/>
      <c r="G103" s="38"/>
      <c r="H103" s="38"/>
      <c r="I103" s="38"/>
      <c r="J103" s="38"/>
      <c r="K103" s="38"/>
      <c r="L103" s="38"/>
      <c r="M103" s="40"/>
      <c r="N103" s="147"/>
      <c r="O103" s="147"/>
      <c r="P103" s="147"/>
    </row>
    <row r="104" spans="1:16" ht="14.25" customHeight="1" x14ac:dyDescent="0.25">
      <c r="A104" s="411"/>
      <c r="B104" s="412"/>
      <c r="C104" s="111">
        <v>2020</v>
      </c>
      <c r="D104" s="20"/>
      <c r="E104" s="21"/>
      <c r="F104" s="37"/>
      <c r="G104" s="38"/>
      <c r="H104" s="38"/>
      <c r="I104" s="38"/>
      <c r="J104" s="38"/>
      <c r="K104" s="38"/>
      <c r="L104" s="38"/>
      <c r="M104" s="40"/>
      <c r="N104" s="147"/>
      <c r="O104" s="147"/>
      <c r="P104" s="147"/>
    </row>
    <row r="105" spans="1:16" ht="19.5" customHeight="1" thickBot="1" x14ac:dyDescent="0.3">
      <c r="A105" s="413"/>
      <c r="B105" s="414"/>
      <c r="C105" s="113" t="s">
        <v>49</v>
      </c>
      <c r="D105" s="151">
        <f>SUM(D98:D104)</f>
        <v>2</v>
      </c>
      <c r="E105" s="116">
        <f t="shared" ref="E105:K105" si="8">SUM(E98:E104)</f>
        <v>16</v>
      </c>
      <c r="F105" s="141">
        <f t="shared" si="8"/>
        <v>0</v>
      </c>
      <c r="G105" s="142">
        <f t="shared" si="8"/>
        <v>0</v>
      </c>
      <c r="H105" s="142">
        <f t="shared" si="8"/>
        <v>0</v>
      </c>
      <c r="I105" s="142">
        <f>SUM(I98:I104)</f>
        <v>0</v>
      </c>
      <c r="J105" s="142">
        <f t="shared" si="8"/>
        <v>0</v>
      </c>
      <c r="K105" s="142">
        <f t="shared" si="8"/>
        <v>0</v>
      </c>
      <c r="L105" s="142">
        <f>SUM(L98:L104)</f>
        <v>0</v>
      </c>
      <c r="M105" s="143">
        <f>SUM(M98:M104)</f>
        <v>2</v>
      </c>
      <c r="N105" s="147"/>
      <c r="O105" s="147"/>
      <c r="P105" s="147"/>
    </row>
    <row r="106" spans="1:16" ht="15.75" thickBot="1" x14ac:dyDescent="0.3">
      <c r="A106" s="15"/>
      <c r="B106" s="15"/>
      <c r="C106" s="16"/>
      <c r="D106" s="3"/>
      <c r="E106" s="3"/>
      <c r="H106" s="14"/>
      <c r="I106" s="14"/>
      <c r="J106" s="14"/>
      <c r="K106" s="14"/>
      <c r="L106" s="14"/>
      <c r="M106" s="14"/>
      <c r="N106" s="14"/>
    </row>
    <row r="107" spans="1:16" ht="15" customHeight="1" x14ac:dyDescent="0.25">
      <c r="A107" s="392" t="s">
        <v>85</v>
      </c>
      <c r="B107" s="394" t="s">
        <v>143</v>
      </c>
      <c r="C107" s="405" t="s">
        <v>59</v>
      </c>
      <c r="D107" s="407" t="s">
        <v>88</v>
      </c>
      <c r="E107" s="132" t="s">
        <v>86</v>
      </c>
      <c r="F107" s="133"/>
      <c r="G107" s="133"/>
      <c r="H107" s="133"/>
      <c r="I107" s="133"/>
      <c r="J107" s="133"/>
      <c r="K107" s="133"/>
      <c r="L107" s="134"/>
      <c r="M107" s="14"/>
      <c r="N107" s="14"/>
    </row>
    <row r="108" spans="1:16" ht="103.5" customHeight="1" x14ac:dyDescent="0.25">
      <c r="A108" s="393"/>
      <c r="B108" s="395"/>
      <c r="C108" s="406"/>
      <c r="D108" s="408"/>
      <c r="E108" s="135" t="s">
        <v>75</v>
      </c>
      <c r="F108" s="136" t="s">
        <v>131</v>
      </c>
      <c r="G108" s="137" t="s">
        <v>120</v>
      </c>
      <c r="H108" s="138" t="s">
        <v>82</v>
      </c>
      <c r="I108" s="138" t="s">
        <v>125</v>
      </c>
      <c r="J108" s="139" t="s">
        <v>87</v>
      </c>
      <c r="K108" s="137" t="s">
        <v>7</v>
      </c>
      <c r="L108" s="140" t="s">
        <v>83</v>
      </c>
      <c r="M108" s="14"/>
      <c r="N108" s="14"/>
    </row>
    <row r="109" spans="1:16" x14ac:dyDescent="0.25">
      <c r="A109" s="378" t="s">
        <v>150</v>
      </c>
      <c r="B109" s="379"/>
      <c r="C109" s="280">
        <v>2014</v>
      </c>
      <c r="D109" s="263"/>
      <c r="E109" s="289"/>
      <c r="F109" s="290"/>
      <c r="G109" s="290"/>
      <c r="H109" s="290"/>
      <c r="I109" s="290"/>
      <c r="J109" s="290"/>
      <c r="K109" s="290"/>
      <c r="L109" s="291"/>
      <c r="M109" s="14"/>
      <c r="N109" s="14"/>
    </row>
    <row r="110" spans="1:16" x14ac:dyDescent="0.25">
      <c r="A110" s="380"/>
      <c r="B110" s="379"/>
      <c r="C110" s="111">
        <v>2015</v>
      </c>
      <c r="D110" s="21"/>
      <c r="E110" s="37"/>
      <c r="F110" s="38"/>
      <c r="G110" s="38"/>
      <c r="H110" s="38"/>
      <c r="I110" s="38"/>
      <c r="J110" s="38"/>
      <c r="K110" s="38"/>
      <c r="L110" s="40"/>
      <c r="M110" s="14"/>
      <c r="N110" s="14"/>
    </row>
    <row r="111" spans="1:16" x14ac:dyDescent="0.25">
      <c r="A111" s="380"/>
      <c r="B111" s="379"/>
      <c r="C111" s="111">
        <v>2016</v>
      </c>
      <c r="D111" s="21">
        <v>1</v>
      </c>
      <c r="E111" s="37"/>
      <c r="F111" s="38"/>
      <c r="G111" s="38"/>
      <c r="H111" s="38"/>
      <c r="I111" s="38"/>
      <c r="J111" s="38"/>
      <c r="K111" s="38"/>
      <c r="L111" s="40">
        <v>1</v>
      </c>
      <c r="M111" s="14"/>
      <c r="N111" s="14"/>
    </row>
    <row r="112" spans="1:16" x14ac:dyDescent="0.25">
      <c r="A112" s="380"/>
      <c r="B112" s="379"/>
      <c r="C112" s="111">
        <v>2017</v>
      </c>
      <c r="D112" s="21">
        <v>2</v>
      </c>
      <c r="E112" s="37"/>
      <c r="F112" s="38"/>
      <c r="G112" s="38"/>
      <c r="H112" s="38"/>
      <c r="I112" s="38"/>
      <c r="J112" s="38"/>
      <c r="K112" s="38"/>
      <c r="L112" s="40">
        <v>2</v>
      </c>
      <c r="M112" s="14"/>
      <c r="N112" s="14"/>
    </row>
    <row r="113" spans="1:14" x14ac:dyDescent="0.25">
      <c r="A113" s="380"/>
      <c r="B113" s="379"/>
      <c r="C113" s="111">
        <v>2018</v>
      </c>
      <c r="D113" s="21"/>
      <c r="E113" s="37"/>
      <c r="F113" s="38"/>
      <c r="G113" s="38"/>
      <c r="H113" s="38"/>
      <c r="I113" s="38"/>
      <c r="J113" s="38"/>
      <c r="K113" s="38"/>
      <c r="L113" s="40"/>
      <c r="M113" s="14"/>
      <c r="N113" s="14"/>
    </row>
    <row r="114" spans="1:14" x14ac:dyDescent="0.25">
      <c r="A114" s="380"/>
      <c r="B114" s="379"/>
      <c r="C114" s="111">
        <v>2019</v>
      </c>
      <c r="D114" s="21"/>
      <c r="E114" s="37"/>
      <c r="F114" s="38"/>
      <c r="G114" s="38"/>
      <c r="H114" s="38"/>
      <c r="I114" s="38"/>
      <c r="J114" s="38"/>
      <c r="K114" s="38"/>
      <c r="L114" s="40"/>
      <c r="M114" s="14"/>
      <c r="N114" s="14"/>
    </row>
    <row r="115" spans="1:14" x14ac:dyDescent="0.25">
      <c r="A115" s="380"/>
      <c r="B115" s="379"/>
      <c r="C115" s="111">
        <v>2020</v>
      </c>
      <c r="D115" s="21"/>
      <c r="E115" s="37"/>
      <c r="F115" s="38"/>
      <c r="G115" s="38"/>
      <c r="H115" s="38"/>
      <c r="I115" s="38"/>
      <c r="J115" s="38"/>
      <c r="K115" s="38"/>
      <c r="L115" s="40"/>
      <c r="M115" s="14"/>
      <c r="N115" s="14"/>
    </row>
    <row r="116" spans="1:14" ht="25.5" customHeight="1" thickBot="1" x14ac:dyDescent="0.3">
      <c r="A116" s="404"/>
      <c r="B116" s="382"/>
      <c r="C116" s="113" t="s">
        <v>49</v>
      </c>
      <c r="D116" s="116">
        <f t="shared" ref="D116:I116" si="9">SUM(D109:D115)</f>
        <v>3</v>
      </c>
      <c r="E116" s="141">
        <f t="shared" si="9"/>
        <v>0</v>
      </c>
      <c r="F116" s="142">
        <f t="shared" si="9"/>
        <v>0</v>
      </c>
      <c r="G116" s="142">
        <f t="shared" si="9"/>
        <v>0</v>
      </c>
      <c r="H116" s="142">
        <f t="shared" si="9"/>
        <v>0</v>
      </c>
      <c r="I116" s="142">
        <f t="shared" si="9"/>
        <v>0</v>
      </c>
      <c r="J116" s="142"/>
      <c r="K116" s="142">
        <f>SUM(K109:K115)</f>
        <v>0</v>
      </c>
      <c r="L116" s="143">
        <f>SUM(L109:L115)</f>
        <v>3</v>
      </c>
      <c r="M116" s="14"/>
      <c r="N116" s="14"/>
    </row>
    <row r="117" spans="1:14" ht="21.75" thickBot="1" x14ac:dyDescent="0.4">
      <c r="A117" s="144"/>
      <c r="B117" s="14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14"/>
      <c r="N117" s="14"/>
    </row>
    <row r="118" spans="1:14" ht="15" customHeight="1" x14ac:dyDescent="0.25">
      <c r="A118" s="392" t="s">
        <v>84</v>
      </c>
      <c r="B118" s="394" t="s">
        <v>143</v>
      </c>
      <c r="C118" s="405" t="s">
        <v>59</v>
      </c>
      <c r="D118" s="407" t="s">
        <v>89</v>
      </c>
      <c r="E118" s="132" t="s">
        <v>86</v>
      </c>
      <c r="F118" s="133"/>
      <c r="G118" s="133"/>
      <c r="H118" s="133"/>
      <c r="I118" s="133"/>
      <c r="J118" s="133"/>
      <c r="K118" s="133"/>
      <c r="L118" s="134"/>
      <c r="M118" s="14"/>
      <c r="N118" s="14"/>
    </row>
    <row r="119" spans="1:14" ht="120.75" customHeight="1" x14ac:dyDescent="0.25">
      <c r="A119" s="393"/>
      <c r="B119" s="395"/>
      <c r="C119" s="406"/>
      <c r="D119" s="408"/>
      <c r="E119" s="135" t="s">
        <v>75</v>
      </c>
      <c r="F119" s="136" t="s">
        <v>131</v>
      </c>
      <c r="G119" s="137" t="s">
        <v>120</v>
      </c>
      <c r="H119" s="138" t="s">
        <v>82</v>
      </c>
      <c r="I119" s="138" t="s">
        <v>125</v>
      </c>
      <c r="J119" s="139" t="s">
        <v>87</v>
      </c>
      <c r="K119" s="137" t="s">
        <v>7</v>
      </c>
      <c r="L119" s="140" t="s">
        <v>83</v>
      </c>
      <c r="M119" s="14"/>
      <c r="N119" s="14"/>
    </row>
    <row r="120" spans="1:14" x14ac:dyDescent="0.25">
      <c r="A120" s="378" t="s">
        <v>147</v>
      </c>
      <c r="B120" s="379"/>
      <c r="C120" s="280">
        <v>2014</v>
      </c>
      <c r="D120" s="263"/>
      <c r="E120" s="289"/>
      <c r="F120" s="290"/>
      <c r="G120" s="290"/>
      <c r="H120" s="290"/>
      <c r="I120" s="290"/>
      <c r="J120" s="290"/>
      <c r="K120" s="290"/>
      <c r="L120" s="291"/>
      <c r="M120" s="14"/>
      <c r="N120" s="14"/>
    </row>
    <row r="121" spans="1:14" x14ac:dyDescent="0.25">
      <c r="A121" s="380"/>
      <c r="B121" s="379"/>
      <c r="C121" s="111">
        <v>2015</v>
      </c>
      <c r="D121" s="21"/>
      <c r="E121" s="37"/>
      <c r="F121" s="38"/>
      <c r="G121" s="38"/>
      <c r="H121" s="38"/>
      <c r="I121" s="38"/>
      <c r="J121" s="38"/>
      <c r="K121" s="38"/>
      <c r="L121" s="40"/>
      <c r="M121" s="14"/>
      <c r="N121" s="14"/>
    </row>
    <row r="122" spans="1:14" x14ac:dyDescent="0.25">
      <c r="A122" s="380"/>
      <c r="B122" s="379"/>
      <c r="C122" s="111">
        <v>2016</v>
      </c>
      <c r="D122" s="21"/>
      <c r="E122" s="37"/>
      <c r="F122" s="38"/>
      <c r="G122" s="38"/>
      <c r="H122" s="38"/>
      <c r="I122" s="38"/>
      <c r="J122" s="38"/>
      <c r="K122" s="38"/>
      <c r="L122" s="40"/>
      <c r="M122" s="14"/>
      <c r="N122" s="14"/>
    </row>
    <row r="123" spans="1:14" x14ac:dyDescent="0.25">
      <c r="A123" s="380"/>
      <c r="B123" s="379"/>
      <c r="C123" s="111">
        <v>2017</v>
      </c>
      <c r="D123" s="21"/>
      <c r="E123" s="37"/>
      <c r="F123" s="38"/>
      <c r="G123" s="38"/>
      <c r="H123" s="38"/>
      <c r="I123" s="38"/>
      <c r="J123" s="38"/>
      <c r="K123" s="38"/>
      <c r="L123" s="40"/>
      <c r="M123" s="14"/>
      <c r="N123" s="14"/>
    </row>
    <row r="124" spans="1:14" x14ac:dyDescent="0.25">
      <c r="A124" s="380"/>
      <c r="B124" s="379"/>
      <c r="C124" s="111">
        <v>2018</v>
      </c>
      <c r="D124" s="21"/>
      <c r="E124" s="37"/>
      <c r="F124" s="38"/>
      <c r="G124" s="38"/>
      <c r="H124" s="38"/>
      <c r="I124" s="38"/>
      <c r="J124" s="38"/>
      <c r="K124" s="38"/>
      <c r="L124" s="40"/>
      <c r="M124" s="14"/>
      <c r="N124" s="14"/>
    </row>
    <row r="125" spans="1:14" x14ac:dyDescent="0.25">
      <c r="A125" s="380"/>
      <c r="B125" s="379"/>
      <c r="C125" s="111">
        <v>2019</v>
      </c>
      <c r="D125" s="21"/>
      <c r="E125" s="37"/>
      <c r="F125" s="38"/>
      <c r="G125" s="38"/>
      <c r="H125" s="38"/>
      <c r="I125" s="38"/>
      <c r="J125" s="38"/>
      <c r="K125" s="38"/>
      <c r="L125" s="40"/>
      <c r="M125" s="14"/>
      <c r="N125" s="14"/>
    </row>
    <row r="126" spans="1:14" x14ac:dyDescent="0.25">
      <c r="A126" s="380"/>
      <c r="B126" s="379"/>
      <c r="C126" s="111">
        <v>2020</v>
      </c>
      <c r="D126" s="21"/>
      <c r="E126" s="37"/>
      <c r="F126" s="38"/>
      <c r="G126" s="38"/>
      <c r="H126" s="38"/>
      <c r="I126" s="38"/>
      <c r="J126" s="38"/>
      <c r="K126" s="38"/>
      <c r="L126" s="40"/>
      <c r="M126" s="14"/>
      <c r="N126" s="14"/>
    </row>
    <row r="127" spans="1:14" ht="15.75" thickBot="1" x14ac:dyDescent="0.3">
      <c r="A127" s="404"/>
      <c r="B127" s="382"/>
      <c r="C127" s="113" t="s">
        <v>49</v>
      </c>
      <c r="D127" s="116">
        <f t="shared" ref="D127:I127" si="10">SUM(D120:D126)</f>
        <v>0</v>
      </c>
      <c r="E127" s="141">
        <f t="shared" si="10"/>
        <v>0</v>
      </c>
      <c r="F127" s="142">
        <f t="shared" si="10"/>
        <v>0</v>
      </c>
      <c r="G127" s="142">
        <f t="shared" si="10"/>
        <v>0</v>
      </c>
      <c r="H127" s="142">
        <f t="shared" si="10"/>
        <v>0</v>
      </c>
      <c r="I127" s="142">
        <f t="shared" si="10"/>
        <v>0</v>
      </c>
      <c r="J127" s="142"/>
      <c r="K127" s="142">
        <f>SUM(K120:K126)</f>
        <v>0</v>
      </c>
      <c r="L127" s="143">
        <f>SUM(L120:L126)</f>
        <v>0</v>
      </c>
      <c r="M127" s="14"/>
      <c r="N127" s="14"/>
    </row>
    <row r="128" spans="1:14" ht="15.75" thickBot="1" x14ac:dyDescent="0.3">
      <c r="A128" s="15"/>
      <c r="B128" s="15"/>
      <c r="C128" s="16"/>
      <c r="D128" s="3"/>
      <c r="E128" s="3"/>
      <c r="H128" s="14"/>
      <c r="I128" s="14"/>
      <c r="J128" s="14"/>
      <c r="K128" s="14"/>
      <c r="L128" s="14"/>
      <c r="M128" s="14"/>
      <c r="N128" s="14"/>
    </row>
    <row r="129" spans="1:16" ht="15" customHeight="1" x14ac:dyDescent="0.25">
      <c r="A129" s="392" t="s">
        <v>91</v>
      </c>
      <c r="B129" s="394" t="s">
        <v>143</v>
      </c>
      <c r="C129" s="153" t="s">
        <v>59</v>
      </c>
      <c r="D129" s="154" t="s">
        <v>56</v>
      </c>
      <c r="E129" s="155"/>
      <c r="F129" s="155"/>
      <c r="G129" s="156"/>
      <c r="H129" s="14"/>
      <c r="I129" s="14"/>
      <c r="J129" s="14"/>
      <c r="K129" s="14"/>
      <c r="L129" s="14"/>
      <c r="M129" s="14"/>
      <c r="N129" s="14"/>
    </row>
    <row r="130" spans="1:16" ht="77.25" customHeight="1" x14ac:dyDescent="0.25">
      <c r="A130" s="393"/>
      <c r="B130" s="395"/>
      <c r="C130" s="157"/>
      <c r="D130" s="149" t="s">
        <v>57</v>
      </c>
      <c r="E130" s="161" t="s">
        <v>92</v>
      </c>
      <c r="F130" s="150" t="s">
        <v>93</v>
      </c>
      <c r="G130" s="158" t="s">
        <v>49</v>
      </c>
      <c r="H130" s="14"/>
      <c r="I130" s="14"/>
      <c r="J130" s="14"/>
      <c r="K130" s="14"/>
      <c r="L130" s="14"/>
      <c r="M130" s="14"/>
      <c r="N130" s="14"/>
    </row>
    <row r="131" spans="1:16" ht="15" customHeight="1" x14ac:dyDescent="0.25">
      <c r="A131" s="396" t="s">
        <v>155</v>
      </c>
      <c r="B131" s="397"/>
      <c r="C131" s="327">
        <v>2015</v>
      </c>
      <c r="D131" s="328"/>
      <c r="E131" s="329"/>
      <c r="F131" s="329"/>
      <c r="G131" s="159">
        <f t="shared" ref="G131:G136" si="11">SUM(D131:F131)</f>
        <v>0</v>
      </c>
      <c r="H131" s="14"/>
      <c r="I131" s="14"/>
      <c r="J131" s="14"/>
      <c r="K131" s="14"/>
      <c r="L131" s="14"/>
      <c r="M131" s="14"/>
      <c r="N131" s="14"/>
    </row>
    <row r="132" spans="1:16" x14ac:dyDescent="0.25">
      <c r="A132" s="396"/>
      <c r="B132" s="397"/>
      <c r="C132" s="327">
        <v>2016</v>
      </c>
      <c r="D132" s="328">
        <v>160</v>
      </c>
      <c r="E132" s="21">
        <v>21</v>
      </c>
      <c r="F132" s="21"/>
      <c r="G132" s="159">
        <f t="shared" si="11"/>
        <v>181</v>
      </c>
      <c r="H132" s="14"/>
      <c r="I132" s="14"/>
      <c r="J132" s="14"/>
      <c r="K132" s="14"/>
      <c r="L132" s="14"/>
      <c r="M132" s="14"/>
      <c r="N132" s="14"/>
    </row>
    <row r="133" spans="1:16" x14ac:dyDescent="0.25">
      <c r="A133" s="396"/>
      <c r="B133" s="397"/>
      <c r="C133" s="327">
        <v>2017</v>
      </c>
      <c r="D133" s="328">
        <v>105</v>
      </c>
      <c r="E133" s="21">
        <v>61</v>
      </c>
      <c r="F133" s="21"/>
      <c r="G133" s="159">
        <f t="shared" si="11"/>
        <v>166</v>
      </c>
      <c r="H133" s="14"/>
      <c r="I133" s="14"/>
      <c r="J133" s="14"/>
      <c r="K133" s="14"/>
      <c r="L133" s="14"/>
      <c r="M133" s="14"/>
      <c r="N133" s="14"/>
    </row>
    <row r="134" spans="1:16" x14ac:dyDescent="0.25">
      <c r="A134" s="396"/>
      <c r="B134" s="397"/>
      <c r="C134" s="327">
        <v>2018</v>
      </c>
      <c r="D134" s="328"/>
      <c r="E134" s="21"/>
      <c r="F134" s="21"/>
      <c r="G134" s="159">
        <f t="shared" si="11"/>
        <v>0</v>
      </c>
      <c r="H134" s="14"/>
      <c r="I134" s="14"/>
      <c r="J134" s="14"/>
      <c r="K134" s="14"/>
      <c r="L134" s="14"/>
      <c r="M134" s="14"/>
      <c r="N134" s="14"/>
    </row>
    <row r="135" spans="1:16" x14ac:dyDescent="0.25">
      <c r="A135" s="396"/>
      <c r="B135" s="397"/>
      <c r="C135" s="327">
        <v>2019</v>
      </c>
      <c r="D135" s="328"/>
      <c r="E135" s="21"/>
      <c r="F135" s="21"/>
      <c r="G135" s="159">
        <f t="shared" si="11"/>
        <v>0</v>
      </c>
      <c r="H135" s="14"/>
      <c r="I135" s="14"/>
      <c r="J135" s="14"/>
      <c r="K135" s="14"/>
      <c r="L135" s="14"/>
      <c r="M135" s="14"/>
      <c r="N135" s="14"/>
    </row>
    <row r="136" spans="1:16" x14ac:dyDescent="0.25">
      <c r="A136" s="396"/>
      <c r="B136" s="397"/>
      <c r="C136" s="327">
        <v>2020</v>
      </c>
      <c r="D136" s="328"/>
      <c r="E136" s="21"/>
      <c r="F136" s="21"/>
      <c r="G136" s="159">
        <f t="shared" si="11"/>
        <v>0</v>
      </c>
      <c r="H136" s="14"/>
      <c r="I136" s="14"/>
      <c r="J136" s="14"/>
      <c r="K136" s="14"/>
      <c r="L136" s="14"/>
      <c r="M136" s="14"/>
      <c r="N136" s="14"/>
    </row>
    <row r="137" spans="1:16" ht="17.25" customHeight="1" thickBot="1" x14ac:dyDescent="0.3">
      <c r="A137" s="398"/>
      <c r="B137" s="399"/>
      <c r="C137" s="331" t="s">
        <v>49</v>
      </c>
      <c r="D137" s="332">
        <f>SUM(D131:D136)</f>
        <v>265</v>
      </c>
      <c r="E137" s="151">
        <f t="shared" ref="E137:F137" si="12">SUM(E131:E136)</f>
        <v>82</v>
      </c>
      <c r="F137" s="151">
        <f t="shared" si="12"/>
        <v>0</v>
      </c>
      <c r="G137" s="160">
        <f>SUM(G131:G136)</f>
        <v>347</v>
      </c>
      <c r="H137" s="14"/>
      <c r="I137" s="14"/>
      <c r="J137" s="14"/>
      <c r="K137" s="14"/>
      <c r="L137" s="14"/>
      <c r="M137" s="14"/>
      <c r="N137" s="14"/>
    </row>
    <row r="138" spans="1:16" x14ac:dyDescent="0.25">
      <c r="A138" s="15"/>
      <c r="B138" s="15"/>
      <c r="C138" s="16"/>
      <c r="D138" s="3"/>
      <c r="E138" s="3"/>
      <c r="H138" s="14"/>
      <c r="I138" s="14"/>
      <c r="J138" s="14"/>
      <c r="K138" s="14"/>
      <c r="L138" s="14"/>
      <c r="M138" s="14"/>
      <c r="N138" s="14"/>
    </row>
    <row r="139" spans="1:16" s="7" customFormat="1" ht="33" customHeight="1" x14ac:dyDescent="0.25">
      <c r="A139" s="67"/>
      <c r="B139" s="58"/>
      <c r="C139" s="59"/>
      <c r="D139" s="12"/>
      <c r="E139" s="12"/>
      <c r="F139" s="12"/>
      <c r="G139" s="12"/>
      <c r="H139" s="12"/>
      <c r="I139" s="66"/>
      <c r="J139" s="65"/>
      <c r="K139" s="65"/>
      <c r="L139" s="65"/>
      <c r="M139" s="65"/>
      <c r="N139" s="65"/>
      <c r="O139" s="65"/>
      <c r="P139" s="65"/>
    </row>
    <row r="140" spans="1:16" ht="21" x14ac:dyDescent="0.35">
      <c r="A140" s="199" t="s">
        <v>127</v>
      </c>
      <c r="B140" s="199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152"/>
      <c r="P140" s="152"/>
    </row>
    <row r="141" spans="1:16" ht="21.75" customHeight="1" thickBot="1" x14ac:dyDescent="0.3">
      <c r="A141" s="162"/>
      <c r="B141" s="101"/>
      <c r="C141" s="148"/>
      <c r="D141" s="102"/>
      <c r="E141" s="102"/>
      <c r="F141" s="102"/>
      <c r="G141" s="102"/>
      <c r="H141" s="102"/>
      <c r="I141" s="147"/>
      <c r="J141" s="147"/>
      <c r="K141" s="147"/>
      <c r="L141" s="147"/>
      <c r="M141" s="147"/>
      <c r="N141" s="147"/>
      <c r="O141" s="147"/>
      <c r="P141" s="147"/>
    </row>
    <row r="142" spans="1:16" ht="21.75" customHeight="1" x14ac:dyDescent="0.25">
      <c r="A142" s="400" t="s">
        <v>22</v>
      </c>
      <c r="B142" s="388" t="s">
        <v>143</v>
      </c>
      <c r="C142" s="402" t="s">
        <v>59</v>
      </c>
      <c r="D142" s="163" t="s">
        <v>61</v>
      </c>
      <c r="E142" s="164"/>
      <c r="F142" s="164"/>
      <c r="G142" s="164"/>
      <c r="H142" s="164"/>
      <c r="I142" s="165"/>
      <c r="J142" s="383" t="s">
        <v>97</v>
      </c>
      <c r="K142" s="384"/>
      <c r="L142" s="384"/>
      <c r="M142" s="384"/>
      <c r="N142" s="385"/>
      <c r="O142" s="147"/>
      <c r="P142" s="147"/>
    </row>
    <row r="143" spans="1:16" ht="113.25" customHeight="1" x14ac:dyDescent="0.25">
      <c r="A143" s="401"/>
      <c r="B143" s="389"/>
      <c r="C143" s="403"/>
      <c r="D143" s="166" t="s">
        <v>60</v>
      </c>
      <c r="E143" s="167" t="s">
        <v>95</v>
      </c>
      <c r="F143" s="168" t="s">
        <v>20</v>
      </c>
      <c r="G143" s="168" t="s">
        <v>21</v>
      </c>
      <c r="H143" s="168" t="s">
        <v>96</v>
      </c>
      <c r="I143" s="169" t="s">
        <v>101</v>
      </c>
      <c r="J143" s="170" t="s">
        <v>100</v>
      </c>
      <c r="K143" s="171" t="s">
        <v>98</v>
      </c>
      <c r="L143" s="170" t="s">
        <v>99</v>
      </c>
      <c r="M143" s="171" t="s">
        <v>98</v>
      </c>
      <c r="N143" s="172" t="s">
        <v>94</v>
      </c>
      <c r="O143" s="147"/>
      <c r="P143" s="147"/>
    </row>
    <row r="144" spans="1:16" ht="19.5" customHeight="1" x14ac:dyDescent="0.25">
      <c r="A144" s="378" t="s">
        <v>147</v>
      </c>
      <c r="B144" s="379"/>
      <c r="C144" s="280">
        <v>2014</v>
      </c>
      <c r="D144" s="262"/>
      <c r="E144" s="262"/>
      <c r="F144" s="263"/>
      <c r="G144" s="290"/>
      <c r="H144" s="290"/>
      <c r="I144" s="173">
        <f>D144+F144+G144+H144</f>
        <v>0</v>
      </c>
      <c r="J144" s="292"/>
      <c r="K144" s="293"/>
      <c r="L144" s="292"/>
      <c r="M144" s="293"/>
      <c r="N144" s="294"/>
      <c r="O144" s="147"/>
      <c r="P144" s="147"/>
    </row>
    <row r="145" spans="1:16" ht="19.5" customHeight="1" x14ac:dyDescent="0.25">
      <c r="A145" s="380"/>
      <c r="B145" s="379"/>
      <c r="C145" s="111">
        <v>2015</v>
      </c>
      <c r="D145" s="20"/>
      <c r="E145" s="20"/>
      <c r="F145" s="21"/>
      <c r="G145" s="38"/>
      <c r="H145" s="38"/>
      <c r="I145" s="173">
        <f t="shared" ref="I145:I150" si="13">D145+F145+G145+H145</f>
        <v>0</v>
      </c>
      <c r="J145" s="39"/>
      <c r="K145" s="174"/>
      <c r="L145" s="39"/>
      <c r="M145" s="174"/>
      <c r="N145" s="175"/>
      <c r="O145" s="147"/>
      <c r="P145" s="147"/>
    </row>
    <row r="146" spans="1:16" ht="20.25" customHeight="1" x14ac:dyDescent="0.25">
      <c r="A146" s="380"/>
      <c r="B146" s="379"/>
      <c r="C146" s="111">
        <v>2016</v>
      </c>
      <c r="D146" s="20"/>
      <c r="E146" s="20"/>
      <c r="F146" s="21"/>
      <c r="G146" s="38"/>
      <c r="H146" s="38"/>
      <c r="I146" s="173">
        <f t="shared" si="13"/>
        <v>0</v>
      </c>
      <c r="J146" s="39"/>
      <c r="K146" s="174"/>
      <c r="L146" s="39"/>
      <c r="M146" s="174"/>
      <c r="N146" s="175"/>
      <c r="O146" s="147"/>
      <c r="P146" s="147"/>
    </row>
    <row r="147" spans="1:16" ht="17.25" customHeight="1" x14ac:dyDescent="0.25">
      <c r="A147" s="380"/>
      <c r="B147" s="379"/>
      <c r="C147" s="111">
        <v>2017</v>
      </c>
      <c r="D147" s="20"/>
      <c r="E147" s="20"/>
      <c r="F147" s="21"/>
      <c r="G147" s="38"/>
      <c r="H147" s="38"/>
      <c r="I147" s="173">
        <f t="shared" si="13"/>
        <v>0</v>
      </c>
      <c r="J147" s="39"/>
      <c r="K147" s="174"/>
      <c r="L147" s="39"/>
      <c r="M147" s="174"/>
      <c r="N147" s="175"/>
      <c r="O147" s="147"/>
      <c r="P147" s="147"/>
    </row>
    <row r="148" spans="1:16" ht="19.5" customHeight="1" x14ac:dyDescent="0.25">
      <c r="A148" s="380"/>
      <c r="B148" s="379"/>
      <c r="C148" s="111">
        <v>2018</v>
      </c>
      <c r="D148" s="20"/>
      <c r="E148" s="20"/>
      <c r="F148" s="21"/>
      <c r="G148" s="38"/>
      <c r="H148" s="38"/>
      <c r="I148" s="173">
        <f t="shared" si="13"/>
        <v>0</v>
      </c>
      <c r="J148" s="39"/>
      <c r="K148" s="174"/>
      <c r="L148" s="39"/>
      <c r="M148" s="174"/>
      <c r="N148" s="175"/>
      <c r="O148" s="147"/>
      <c r="P148" s="147"/>
    </row>
    <row r="149" spans="1:16" ht="19.5" customHeight="1" x14ac:dyDescent="0.25">
      <c r="A149" s="380"/>
      <c r="B149" s="379"/>
      <c r="C149" s="111">
        <v>2019</v>
      </c>
      <c r="D149" s="20"/>
      <c r="E149" s="20"/>
      <c r="F149" s="21"/>
      <c r="G149" s="38"/>
      <c r="H149" s="38"/>
      <c r="I149" s="173">
        <f t="shared" si="13"/>
        <v>0</v>
      </c>
      <c r="J149" s="39"/>
      <c r="K149" s="174"/>
      <c r="L149" s="39"/>
      <c r="M149" s="174"/>
      <c r="N149" s="175"/>
      <c r="O149" s="147"/>
      <c r="P149" s="147"/>
    </row>
    <row r="150" spans="1:16" ht="18.75" customHeight="1" x14ac:dyDescent="0.25">
      <c r="A150" s="380"/>
      <c r="B150" s="379"/>
      <c r="C150" s="111">
        <v>2020</v>
      </c>
      <c r="D150" s="20"/>
      <c r="E150" s="20"/>
      <c r="F150" s="21"/>
      <c r="G150" s="38"/>
      <c r="H150" s="38"/>
      <c r="I150" s="173">
        <f t="shared" si="13"/>
        <v>0</v>
      </c>
      <c r="J150" s="39"/>
      <c r="K150" s="174"/>
      <c r="L150" s="39"/>
      <c r="M150" s="174"/>
      <c r="N150" s="175"/>
      <c r="O150" s="147"/>
      <c r="P150" s="147"/>
    </row>
    <row r="151" spans="1:16" ht="18" customHeight="1" thickBot="1" x14ac:dyDescent="0.3">
      <c r="A151" s="381"/>
      <c r="B151" s="382"/>
      <c r="C151" s="113" t="s">
        <v>49</v>
      </c>
      <c r="D151" s="151">
        <f>SUM(D144:D150)</f>
        <v>0</v>
      </c>
      <c r="E151" s="151">
        <f t="shared" ref="E151:I151" si="14">SUM(E144:E150)</f>
        <v>0</v>
      </c>
      <c r="F151" s="151">
        <f t="shared" si="14"/>
        <v>0</v>
      </c>
      <c r="G151" s="151">
        <f t="shared" si="14"/>
        <v>0</v>
      </c>
      <c r="H151" s="151">
        <f t="shared" si="14"/>
        <v>0</v>
      </c>
      <c r="I151" s="176">
        <f t="shared" si="14"/>
        <v>0</v>
      </c>
      <c r="J151" s="177">
        <f>SUM(J144:J150)</f>
        <v>0</v>
      </c>
      <c r="K151" s="178">
        <f>SUM(K144:K150)</f>
        <v>0</v>
      </c>
      <c r="L151" s="177">
        <f>SUM(L144:L150)</f>
        <v>0</v>
      </c>
      <c r="M151" s="178">
        <f>SUM(M144:M150)</f>
        <v>0</v>
      </c>
      <c r="N151" s="179">
        <f>SUM(N144:N150)</f>
        <v>0</v>
      </c>
      <c r="O151" s="147"/>
      <c r="P151" s="147"/>
    </row>
    <row r="152" spans="1:16" ht="27" customHeight="1" thickBot="1" x14ac:dyDescent="0.3">
      <c r="B152" s="180"/>
      <c r="O152" s="147"/>
      <c r="P152" s="147"/>
    </row>
    <row r="153" spans="1:16" ht="35.25" customHeight="1" x14ac:dyDescent="0.25">
      <c r="A153" s="386" t="s">
        <v>58</v>
      </c>
      <c r="B153" s="388" t="s">
        <v>143</v>
      </c>
      <c r="C153" s="390" t="s">
        <v>59</v>
      </c>
      <c r="D153" s="181" t="s">
        <v>128</v>
      </c>
      <c r="E153" s="181"/>
      <c r="F153" s="182"/>
      <c r="G153" s="182"/>
      <c r="H153" s="181" t="s">
        <v>23</v>
      </c>
      <c r="I153" s="181"/>
      <c r="J153" s="183"/>
      <c r="K153" s="13"/>
      <c r="L153" s="13"/>
      <c r="M153" s="13"/>
      <c r="N153" s="13"/>
      <c r="O153" s="147"/>
      <c r="P153" s="147"/>
    </row>
    <row r="154" spans="1:16" ht="49.5" customHeight="1" x14ac:dyDescent="0.25">
      <c r="A154" s="387"/>
      <c r="B154" s="389"/>
      <c r="C154" s="391"/>
      <c r="D154" s="184" t="s">
        <v>102</v>
      </c>
      <c r="E154" s="185" t="s">
        <v>24</v>
      </c>
      <c r="F154" s="186" t="s">
        <v>103</v>
      </c>
      <c r="G154" s="187" t="s">
        <v>104</v>
      </c>
      <c r="H154" s="184" t="s">
        <v>105</v>
      </c>
      <c r="I154" s="185" t="s">
        <v>106</v>
      </c>
      <c r="J154" s="188" t="s">
        <v>94</v>
      </c>
      <c r="K154" s="13"/>
      <c r="L154" s="13"/>
      <c r="M154" s="13"/>
      <c r="N154" s="13"/>
      <c r="O154" s="147"/>
      <c r="P154" s="147"/>
    </row>
    <row r="155" spans="1:16" ht="18.75" customHeight="1" x14ac:dyDescent="0.25">
      <c r="A155" s="378" t="s">
        <v>147</v>
      </c>
      <c r="B155" s="379"/>
      <c r="C155" s="297">
        <v>2014</v>
      </c>
      <c r="D155" s="292"/>
      <c r="E155" s="290"/>
      <c r="F155" s="293"/>
      <c r="G155" s="173">
        <f>SUM(D155:F155)</f>
        <v>0</v>
      </c>
      <c r="H155" s="292"/>
      <c r="I155" s="290"/>
      <c r="J155" s="291"/>
      <c r="O155" s="147"/>
      <c r="P155" s="147"/>
    </row>
    <row r="156" spans="1:16" ht="19.5" customHeight="1" x14ac:dyDescent="0.25">
      <c r="A156" s="380"/>
      <c r="B156" s="379"/>
      <c r="C156" s="189">
        <v>2015</v>
      </c>
      <c r="D156" s="39"/>
      <c r="E156" s="38"/>
      <c r="F156" s="174"/>
      <c r="G156" s="173">
        <f t="shared" ref="G156:G161" si="15">SUM(D156:F156)</f>
        <v>0</v>
      </c>
      <c r="H156" s="39"/>
      <c r="I156" s="38"/>
      <c r="J156" s="40"/>
      <c r="O156" s="147"/>
      <c r="P156" s="147"/>
    </row>
    <row r="157" spans="1:16" ht="17.25" customHeight="1" x14ac:dyDescent="0.25">
      <c r="A157" s="380"/>
      <c r="B157" s="379"/>
      <c r="C157" s="189">
        <v>2016</v>
      </c>
      <c r="D157" s="39"/>
      <c r="E157" s="38"/>
      <c r="F157" s="174"/>
      <c r="G157" s="173">
        <f t="shared" si="15"/>
        <v>0</v>
      </c>
      <c r="H157" s="39"/>
      <c r="I157" s="38"/>
      <c r="J157" s="40"/>
      <c r="O157" s="147"/>
      <c r="P157" s="147"/>
    </row>
    <row r="158" spans="1:16" ht="15" customHeight="1" x14ac:dyDescent="0.25">
      <c r="A158" s="380"/>
      <c r="B158" s="379"/>
      <c r="C158" s="189">
        <v>2017</v>
      </c>
      <c r="D158" s="39"/>
      <c r="E158" s="38"/>
      <c r="F158" s="174"/>
      <c r="G158" s="173">
        <f t="shared" si="15"/>
        <v>0</v>
      </c>
      <c r="H158" s="39"/>
      <c r="I158" s="38"/>
      <c r="J158" s="40"/>
      <c r="O158" s="147"/>
      <c r="P158" s="147"/>
    </row>
    <row r="159" spans="1:16" ht="19.5" customHeight="1" x14ac:dyDescent="0.25">
      <c r="A159" s="380"/>
      <c r="B159" s="379"/>
      <c r="C159" s="189">
        <v>2018</v>
      </c>
      <c r="D159" s="39"/>
      <c r="E159" s="38"/>
      <c r="F159" s="174"/>
      <c r="G159" s="173">
        <f t="shared" si="15"/>
        <v>0</v>
      </c>
      <c r="H159" s="39"/>
      <c r="I159" s="38"/>
      <c r="J159" s="40"/>
      <c r="O159" s="147"/>
      <c r="P159" s="147"/>
    </row>
    <row r="160" spans="1:16" ht="15" customHeight="1" x14ac:dyDescent="0.25">
      <c r="A160" s="380"/>
      <c r="B160" s="379"/>
      <c r="C160" s="189">
        <v>2019</v>
      </c>
      <c r="D160" s="39"/>
      <c r="E160" s="38"/>
      <c r="F160" s="174"/>
      <c r="G160" s="173">
        <f t="shared" si="15"/>
        <v>0</v>
      </c>
      <c r="H160" s="39"/>
      <c r="I160" s="38"/>
      <c r="J160" s="40"/>
      <c r="O160" s="147"/>
      <c r="P160" s="147"/>
    </row>
    <row r="161" spans="1:18" ht="17.25" customHeight="1" x14ac:dyDescent="0.25">
      <c r="A161" s="380"/>
      <c r="B161" s="379"/>
      <c r="C161" s="189">
        <v>2020</v>
      </c>
      <c r="D161" s="39"/>
      <c r="E161" s="38"/>
      <c r="F161" s="174"/>
      <c r="G161" s="173">
        <f t="shared" si="15"/>
        <v>0</v>
      </c>
      <c r="H161" s="39"/>
      <c r="I161" s="38"/>
      <c r="J161" s="40"/>
      <c r="O161" s="147"/>
      <c r="P161" s="147"/>
    </row>
    <row r="162" spans="1:18" ht="15.75" thickBot="1" x14ac:dyDescent="0.3">
      <c r="A162" s="381"/>
      <c r="B162" s="382"/>
      <c r="C162" s="190" t="s">
        <v>49</v>
      </c>
      <c r="D162" s="177">
        <f t="shared" ref="D162:G162" si="16">SUM(D155:D161)</f>
        <v>0</v>
      </c>
      <c r="E162" s="142">
        <f t="shared" si="16"/>
        <v>0</v>
      </c>
      <c r="F162" s="178">
        <f t="shared" si="16"/>
        <v>0</v>
      </c>
      <c r="G162" s="178">
        <f t="shared" si="16"/>
        <v>0</v>
      </c>
      <c r="H162" s="177">
        <f>SUM(H155:H161)</f>
        <v>0</v>
      </c>
      <c r="I162" s="142">
        <f>SUM(I155:I161)</f>
        <v>0</v>
      </c>
      <c r="J162" s="191">
        <f>SUM(J155:J161)</f>
        <v>0</v>
      </c>
    </row>
    <row r="163" spans="1:18" ht="24.75" customHeight="1" thickBot="1" x14ac:dyDescent="0.3">
      <c r="A163" s="193"/>
      <c r="B163" s="192"/>
      <c r="C163" s="194"/>
      <c r="D163" s="147"/>
      <c r="E163" s="197"/>
      <c r="F163" s="147"/>
      <c r="G163" s="147"/>
      <c r="H163" s="147"/>
      <c r="I163" s="147"/>
      <c r="J163" s="195"/>
      <c r="K163" s="196"/>
    </row>
    <row r="164" spans="1:18" ht="95.25" customHeight="1" x14ac:dyDescent="0.3">
      <c r="A164" s="242" t="s">
        <v>73</v>
      </c>
      <c r="B164" s="305" t="s">
        <v>144</v>
      </c>
      <c r="C164" s="241" t="s">
        <v>59</v>
      </c>
      <c r="D164" s="237" t="s">
        <v>107</v>
      </c>
      <c r="E164" s="237" t="s">
        <v>110</v>
      </c>
      <c r="F164" s="240" t="s">
        <v>108</v>
      </c>
      <c r="G164" s="237" t="s">
        <v>111</v>
      </c>
      <c r="H164" s="237" t="s">
        <v>109</v>
      </c>
      <c r="I164" s="235" t="s">
        <v>112</v>
      </c>
      <c r="J164" s="234" t="s">
        <v>113</v>
      </c>
      <c r="K164" s="234" t="s">
        <v>114</v>
      </c>
      <c r="L164" s="198"/>
    </row>
    <row r="165" spans="1:18" ht="15.75" customHeight="1" x14ac:dyDescent="0.25">
      <c r="A165" s="367" t="s">
        <v>147</v>
      </c>
      <c r="B165" s="368"/>
      <c r="C165" s="298">
        <v>2014</v>
      </c>
      <c r="D165" s="290"/>
      <c r="E165" s="290"/>
      <c r="F165" s="290"/>
      <c r="G165" s="290"/>
      <c r="H165" s="290"/>
      <c r="I165" s="291"/>
      <c r="J165" s="295">
        <f>SUM(D165,F165,H165)</f>
        <v>0</v>
      </c>
      <c r="K165" s="296">
        <f>SUM(E165,G165,I165)</f>
        <v>0</v>
      </c>
      <c r="L165" s="198"/>
    </row>
    <row r="166" spans="1:18" x14ac:dyDescent="0.25">
      <c r="A166" s="369"/>
      <c r="B166" s="344"/>
      <c r="C166" s="243">
        <v>2015</v>
      </c>
      <c r="D166" s="238"/>
      <c r="E166" s="238"/>
      <c r="F166" s="238"/>
      <c r="G166" s="238"/>
      <c r="H166" s="238"/>
      <c r="I166" s="236"/>
      <c r="J166" s="310">
        <f t="shared" ref="J166:J171" si="17">SUM(D166,F166,H166)</f>
        <v>0</v>
      </c>
      <c r="K166" s="311">
        <f t="shared" ref="K166:K171" si="18">SUM(E166,G166,I166)</f>
        <v>0</v>
      </c>
      <c r="L166" s="198"/>
    </row>
    <row r="167" spans="1:18" x14ac:dyDescent="0.25">
      <c r="A167" s="369"/>
      <c r="B167" s="344"/>
      <c r="C167" s="243">
        <v>2016</v>
      </c>
      <c r="D167" s="238"/>
      <c r="E167" s="238"/>
      <c r="F167" s="238"/>
      <c r="G167" s="238"/>
      <c r="H167" s="238"/>
      <c r="I167" s="236"/>
      <c r="J167" s="310">
        <f t="shared" si="17"/>
        <v>0</v>
      </c>
      <c r="K167" s="311">
        <f t="shared" si="18"/>
        <v>0</v>
      </c>
    </row>
    <row r="168" spans="1:18" x14ac:dyDescent="0.25">
      <c r="A168" s="369"/>
      <c r="B168" s="344"/>
      <c r="C168" s="243">
        <v>2017</v>
      </c>
      <c r="D168" s="238"/>
      <c r="E168" s="147"/>
      <c r="F168" s="238"/>
      <c r="G168" s="238"/>
      <c r="H168" s="238"/>
      <c r="I168" s="236"/>
      <c r="J168" s="310">
        <f t="shared" si="17"/>
        <v>0</v>
      </c>
      <c r="K168" s="311">
        <f t="shared" si="18"/>
        <v>0</v>
      </c>
    </row>
    <row r="169" spans="1:18" x14ac:dyDescent="0.25">
      <c r="A169" s="369"/>
      <c r="B169" s="344"/>
      <c r="C169" s="244">
        <v>2018</v>
      </c>
      <c r="D169" s="238"/>
      <c r="E169" s="238"/>
      <c r="F169" s="238"/>
      <c r="G169" s="239"/>
      <c r="H169" s="238"/>
      <c r="I169" s="236"/>
      <c r="J169" s="310">
        <f t="shared" si="17"/>
        <v>0</v>
      </c>
      <c r="K169" s="311">
        <f t="shared" si="18"/>
        <v>0</v>
      </c>
      <c r="L169" s="198"/>
    </row>
    <row r="170" spans="1:18" x14ac:dyDescent="0.25">
      <c r="A170" s="369"/>
      <c r="B170" s="344"/>
      <c r="C170" s="243">
        <v>2019</v>
      </c>
      <c r="D170" s="147"/>
      <c r="E170" s="238"/>
      <c r="F170" s="238"/>
      <c r="G170" s="238"/>
      <c r="H170" s="239"/>
      <c r="I170" s="236"/>
      <c r="J170" s="310">
        <f t="shared" si="17"/>
        <v>0</v>
      </c>
      <c r="K170" s="311">
        <f t="shared" si="18"/>
        <v>0</v>
      </c>
      <c r="L170" s="198"/>
    </row>
    <row r="171" spans="1:18" x14ac:dyDescent="0.25">
      <c r="A171" s="369"/>
      <c r="B171" s="344"/>
      <c r="C171" s="244">
        <v>2020</v>
      </c>
      <c r="D171" s="238"/>
      <c r="E171" s="238"/>
      <c r="F171" s="238"/>
      <c r="G171" s="238"/>
      <c r="H171" s="238"/>
      <c r="I171" s="236"/>
      <c r="J171" s="310">
        <f t="shared" si="17"/>
        <v>0</v>
      </c>
      <c r="K171" s="311">
        <f t="shared" si="18"/>
        <v>0</v>
      </c>
      <c r="L171" s="198"/>
    </row>
    <row r="172" spans="1:18" ht="41.25" customHeight="1" thickBot="1" x14ac:dyDescent="0.3">
      <c r="A172" s="370"/>
      <c r="B172" s="346"/>
      <c r="C172" s="245" t="s">
        <v>49</v>
      </c>
      <c r="D172" s="142">
        <f>SUM(D165:D171)</f>
        <v>0</v>
      </c>
      <c r="E172" s="142">
        <f t="shared" ref="E172:K172" si="19">SUM(E165:E171)</f>
        <v>0</v>
      </c>
      <c r="F172" s="142">
        <f t="shared" si="19"/>
        <v>0</v>
      </c>
      <c r="G172" s="142">
        <f t="shared" si="19"/>
        <v>0</v>
      </c>
      <c r="H172" s="142">
        <f t="shared" si="19"/>
        <v>0</v>
      </c>
      <c r="I172" s="308">
        <f t="shared" si="19"/>
        <v>0</v>
      </c>
      <c r="J172" s="309">
        <f t="shared" si="19"/>
        <v>0</v>
      </c>
      <c r="K172" s="177">
        <f t="shared" si="19"/>
        <v>0</v>
      </c>
      <c r="L172" s="198"/>
    </row>
    <row r="173" spans="1:18" s="7" customFormat="1" ht="18.75" customHeight="1" x14ac:dyDescent="0.25">
      <c r="A173" s="64"/>
      <c r="B173" s="58"/>
      <c r="C173" s="59"/>
      <c r="D173" s="12"/>
      <c r="E173" s="12"/>
      <c r="F173" s="12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</row>
    <row r="174" spans="1:18" ht="21" x14ac:dyDescent="0.35">
      <c r="A174" s="221" t="s">
        <v>62</v>
      </c>
      <c r="B174" s="221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</row>
    <row r="175" spans="1:18" ht="18.75" customHeight="1" thickBot="1" x14ac:dyDescent="0.4">
      <c r="A175" s="11"/>
      <c r="B175" s="11"/>
    </row>
    <row r="176" spans="1:18" s="13" customFormat="1" ht="22.5" customHeight="1" thickBot="1" x14ac:dyDescent="0.3">
      <c r="A176" s="371" t="s">
        <v>63</v>
      </c>
      <c r="B176" s="352" t="s">
        <v>145</v>
      </c>
      <c r="C176" s="373" t="s">
        <v>59</v>
      </c>
      <c r="D176" s="201" t="s">
        <v>64</v>
      </c>
      <c r="E176" s="202"/>
      <c r="F176" s="202"/>
      <c r="G176" s="203"/>
      <c r="H176" s="204"/>
      <c r="I176" s="375" t="s">
        <v>1</v>
      </c>
      <c r="J176" s="376"/>
      <c r="K176" s="376"/>
      <c r="L176" s="376"/>
      <c r="M176" s="376"/>
      <c r="N176" s="376"/>
      <c r="O176" s="377"/>
    </row>
    <row r="177" spans="1:15" s="13" customFormat="1" ht="129.75" customHeight="1" x14ac:dyDescent="0.25">
      <c r="A177" s="372"/>
      <c r="B177" s="353"/>
      <c r="C177" s="374"/>
      <c r="D177" s="205" t="s">
        <v>26</v>
      </c>
      <c r="E177" s="206" t="s">
        <v>27</v>
      </c>
      <c r="F177" s="206" t="s">
        <v>115</v>
      </c>
      <c r="G177" s="207" t="s">
        <v>65</v>
      </c>
      <c r="H177" s="211" t="s">
        <v>25</v>
      </c>
      <c r="I177" s="213" t="s">
        <v>81</v>
      </c>
      <c r="J177" s="214" t="s">
        <v>130</v>
      </c>
      <c r="K177" s="214" t="s">
        <v>120</v>
      </c>
      <c r="L177" s="214" t="s">
        <v>82</v>
      </c>
      <c r="M177" s="214" t="s">
        <v>125</v>
      </c>
      <c r="N177" s="214" t="s">
        <v>7</v>
      </c>
      <c r="O177" s="215" t="s">
        <v>83</v>
      </c>
    </row>
    <row r="178" spans="1:15" ht="19.5" customHeight="1" x14ac:dyDescent="0.25">
      <c r="A178" s="378" t="s">
        <v>152</v>
      </c>
      <c r="B178" s="379"/>
      <c r="C178" s="280">
        <v>2014</v>
      </c>
      <c r="D178" s="262"/>
      <c r="E178" s="263"/>
      <c r="F178" s="263"/>
      <c r="G178" s="208">
        <f>SUM(D178:F178)</f>
        <v>0</v>
      </c>
      <c r="H178" s="288"/>
      <c r="I178" s="288"/>
      <c r="J178" s="263"/>
      <c r="K178" s="263"/>
      <c r="L178" s="263"/>
      <c r="M178" s="263"/>
      <c r="N178" s="263"/>
      <c r="O178" s="268"/>
    </row>
    <row r="179" spans="1:15" ht="21" customHeight="1" x14ac:dyDescent="0.25">
      <c r="A179" s="380"/>
      <c r="B179" s="379"/>
      <c r="C179" s="111">
        <v>2015</v>
      </c>
      <c r="D179" s="20"/>
      <c r="E179" s="21"/>
      <c r="F179" s="21"/>
      <c r="G179" s="208">
        <f t="shared" ref="G179:G184" si="20">SUM(D179:F179)</f>
        <v>0</v>
      </c>
      <c r="H179" s="312"/>
      <c r="I179" s="23"/>
      <c r="J179" s="21"/>
      <c r="K179" s="21"/>
      <c r="L179" s="21"/>
      <c r="M179" s="21"/>
      <c r="N179" s="21"/>
      <c r="O179" s="35"/>
    </row>
    <row r="180" spans="1:15" ht="21" customHeight="1" x14ac:dyDescent="0.25">
      <c r="A180" s="380"/>
      <c r="B180" s="379"/>
      <c r="C180" s="111">
        <v>2016</v>
      </c>
      <c r="D180" s="20">
        <v>52</v>
      </c>
      <c r="E180" s="21">
        <v>3</v>
      </c>
      <c r="F180" s="21"/>
      <c r="G180" s="208">
        <f t="shared" si="20"/>
        <v>55</v>
      </c>
      <c r="H180" s="312">
        <v>68</v>
      </c>
      <c r="I180" s="23"/>
      <c r="J180" s="21">
        <v>1</v>
      </c>
      <c r="K180" s="21"/>
      <c r="L180" s="21">
        <v>48</v>
      </c>
      <c r="M180" s="21">
        <v>1</v>
      </c>
      <c r="N180" s="21"/>
      <c r="O180" s="35">
        <v>5</v>
      </c>
    </row>
    <row r="181" spans="1:15" ht="20.25" customHeight="1" x14ac:dyDescent="0.25">
      <c r="A181" s="380"/>
      <c r="B181" s="379"/>
      <c r="C181" s="111">
        <v>2017</v>
      </c>
      <c r="D181" s="20">
        <v>6</v>
      </c>
      <c r="E181" s="21">
        <v>1</v>
      </c>
      <c r="F181" s="21"/>
      <c r="G181" s="208">
        <f t="shared" si="20"/>
        <v>7</v>
      </c>
      <c r="H181" s="312"/>
      <c r="I181" s="23"/>
      <c r="J181" s="21"/>
      <c r="K181" s="21"/>
      <c r="L181" s="21">
        <v>3</v>
      </c>
      <c r="M181" s="21"/>
      <c r="N181" s="21"/>
      <c r="O181" s="35">
        <v>4</v>
      </c>
    </row>
    <row r="182" spans="1:15" ht="20.25" customHeight="1" x14ac:dyDescent="0.25">
      <c r="A182" s="380"/>
      <c r="B182" s="379"/>
      <c r="C182" s="111">
        <v>2018</v>
      </c>
      <c r="D182" s="20"/>
      <c r="E182" s="21"/>
      <c r="F182" s="21"/>
      <c r="G182" s="208">
        <f t="shared" si="20"/>
        <v>0</v>
      </c>
      <c r="H182" s="312"/>
      <c r="I182" s="23"/>
      <c r="J182" s="21"/>
      <c r="K182" s="21"/>
      <c r="L182" s="21"/>
      <c r="M182" s="21"/>
      <c r="N182" s="21"/>
      <c r="O182" s="35"/>
    </row>
    <row r="183" spans="1:15" ht="23.25" customHeight="1" x14ac:dyDescent="0.25">
      <c r="A183" s="380"/>
      <c r="B183" s="379"/>
      <c r="C183" s="111">
        <v>2019</v>
      </c>
      <c r="D183" s="20"/>
      <c r="E183" s="21"/>
      <c r="F183" s="21"/>
      <c r="G183" s="208">
        <f t="shared" si="20"/>
        <v>0</v>
      </c>
      <c r="H183" s="312"/>
      <c r="I183" s="23"/>
      <c r="J183" s="21"/>
      <c r="K183" s="21"/>
      <c r="L183" s="21"/>
      <c r="M183" s="21"/>
      <c r="N183" s="21"/>
      <c r="O183" s="35"/>
    </row>
    <row r="184" spans="1:15" ht="24" customHeight="1" x14ac:dyDescent="0.25">
      <c r="A184" s="380"/>
      <c r="B184" s="379"/>
      <c r="C184" s="111">
        <v>2020</v>
      </c>
      <c r="D184" s="20"/>
      <c r="E184" s="21"/>
      <c r="F184" s="21"/>
      <c r="G184" s="208">
        <f t="shared" si="20"/>
        <v>0</v>
      </c>
      <c r="H184" s="312"/>
      <c r="I184" s="23"/>
      <c r="J184" s="21"/>
      <c r="K184" s="21"/>
      <c r="L184" s="21"/>
      <c r="M184" s="21"/>
      <c r="N184" s="21"/>
      <c r="O184" s="35"/>
    </row>
    <row r="185" spans="1:15" ht="30.75" customHeight="1" thickBot="1" x14ac:dyDescent="0.3">
      <c r="A185" s="381"/>
      <c r="B185" s="382"/>
      <c r="C185" s="113" t="s">
        <v>49</v>
      </c>
      <c r="D185" s="151">
        <f>SUM(D178:D184)</f>
        <v>58</v>
      </c>
      <c r="E185" s="116">
        <f>SUM(E178:E184)</f>
        <v>4</v>
      </c>
      <c r="F185" s="116">
        <f>SUM(F178:F184)</f>
        <v>0</v>
      </c>
      <c r="G185" s="176">
        <f t="shared" ref="G185:O185" si="21">SUM(G178:G184)</f>
        <v>62</v>
      </c>
      <c r="H185" s="210">
        <f t="shared" si="21"/>
        <v>68</v>
      </c>
      <c r="I185" s="115">
        <f t="shared" si="21"/>
        <v>0</v>
      </c>
      <c r="J185" s="116">
        <f t="shared" si="21"/>
        <v>1</v>
      </c>
      <c r="K185" s="116">
        <f t="shared" si="21"/>
        <v>0</v>
      </c>
      <c r="L185" s="116">
        <f t="shared" si="21"/>
        <v>51</v>
      </c>
      <c r="M185" s="116">
        <f t="shared" si="21"/>
        <v>1</v>
      </c>
      <c r="N185" s="116">
        <f t="shared" si="21"/>
        <v>0</v>
      </c>
      <c r="O185" s="117">
        <f t="shared" si="21"/>
        <v>9</v>
      </c>
    </row>
    <row r="186" spans="1:15" ht="21" customHeight="1" thickBot="1" x14ac:dyDescent="0.3"/>
    <row r="187" spans="1:15" ht="19.5" customHeight="1" x14ac:dyDescent="0.25">
      <c r="A187" s="350" t="s">
        <v>66</v>
      </c>
      <c r="B187" s="352" t="s">
        <v>145</v>
      </c>
      <c r="C187" s="354" t="s">
        <v>59</v>
      </c>
      <c r="D187" s="356" t="s">
        <v>71</v>
      </c>
      <c r="E187" s="357"/>
      <c r="F187" s="357"/>
      <c r="G187" s="358"/>
      <c r="H187" s="359" t="s">
        <v>31</v>
      </c>
      <c r="I187" s="354"/>
      <c r="J187" s="354"/>
      <c r="K187" s="354"/>
      <c r="L187" s="360"/>
    </row>
    <row r="188" spans="1:15" ht="90" x14ac:dyDescent="0.25">
      <c r="A188" s="351"/>
      <c r="B188" s="353"/>
      <c r="C188" s="355"/>
      <c r="D188" s="222" t="s">
        <v>28</v>
      </c>
      <c r="E188" s="222" t="s">
        <v>29</v>
      </c>
      <c r="F188" s="222" t="s">
        <v>30</v>
      </c>
      <c r="G188" s="223" t="s">
        <v>49</v>
      </c>
      <c r="H188" s="224" t="s">
        <v>32</v>
      </c>
      <c r="I188" s="222" t="s">
        <v>33</v>
      </c>
      <c r="J188" s="222" t="s">
        <v>34</v>
      </c>
      <c r="K188" s="222" t="s">
        <v>36</v>
      </c>
      <c r="L188" s="225" t="s">
        <v>35</v>
      </c>
    </row>
    <row r="189" spans="1:15" ht="15" customHeight="1" x14ac:dyDescent="0.25">
      <c r="A189" s="361" t="s">
        <v>153</v>
      </c>
      <c r="B189" s="362"/>
      <c r="C189" s="299">
        <v>2014</v>
      </c>
      <c r="D189" s="285"/>
      <c r="E189" s="283"/>
      <c r="F189" s="283"/>
      <c r="G189" s="226">
        <f>SUM(D189:F189)</f>
        <v>0</v>
      </c>
      <c r="H189" s="282"/>
      <c r="I189" s="283"/>
      <c r="J189" s="283"/>
      <c r="K189" s="283"/>
      <c r="L189" s="286"/>
    </row>
    <row r="190" spans="1:15" x14ac:dyDescent="0.25">
      <c r="A190" s="363"/>
      <c r="B190" s="364"/>
      <c r="C190" s="45">
        <v>2015</v>
      </c>
      <c r="D190" s="20"/>
      <c r="E190" s="21"/>
      <c r="F190" s="21"/>
      <c r="G190" s="226">
        <f t="shared" ref="G190:G195" si="22">SUM(D190:F190)</f>
        <v>0</v>
      </c>
      <c r="H190" s="23"/>
      <c r="I190" s="21"/>
      <c r="J190" s="21"/>
      <c r="K190" s="21"/>
      <c r="L190" s="35"/>
    </row>
    <row r="191" spans="1:15" x14ac:dyDescent="0.25">
      <c r="A191" s="363"/>
      <c r="B191" s="364"/>
      <c r="C191" s="45">
        <v>2016</v>
      </c>
      <c r="D191" s="20">
        <v>1175</v>
      </c>
      <c r="E191" s="21">
        <v>49</v>
      </c>
      <c r="F191" s="21"/>
      <c r="G191" s="226">
        <f t="shared" si="22"/>
        <v>1224</v>
      </c>
      <c r="H191" s="23"/>
      <c r="I191" s="21"/>
      <c r="J191" s="329">
        <v>34</v>
      </c>
      <c r="K191" s="329"/>
      <c r="L191" s="330">
        <v>1190</v>
      </c>
    </row>
    <row r="192" spans="1:15" x14ac:dyDescent="0.25">
      <c r="A192" s="363"/>
      <c r="B192" s="364"/>
      <c r="C192" s="45">
        <v>2017</v>
      </c>
      <c r="D192" s="20">
        <v>3031</v>
      </c>
      <c r="E192" s="21">
        <v>6</v>
      </c>
      <c r="F192" s="21"/>
      <c r="G192" s="226">
        <f t="shared" si="22"/>
        <v>3037</v>
      </c>
      <c r="H192" s="23"/>
      <c r="I192" s="21"/>
      <c r="J192" s="21"/>
      <c r="K192" s="21"/>
      <c r="L192" s="35">
        <v>3037</v>
      </c>
    </row>
    <row r="193" spans="1:14" x14ac:dyDescent="0.25">
      <c r="A193" s="363"/>
      <c r="B193" s="364"/>
      <c r="C193" s="45">
        <v>2018</v>
      </c>
      <c r="D193" s="20"/>
      <c r="E193" s="21"/>
      <c r="F193" s="21"/>
      <c r="G193" s="226">
        <f t="shared" si="22"/>
        <v>0</v>
      </c>
      <c r="H193" s="23"/>
      <c r="I193" s="21"/>
      <c r="J193" s="21"/>
      <c r="K193" s="21"/>
      <c r="L193" s="35"/>
    </row>
    <row r="194" spans="1:14" x14ac:dyDescent="0.25">
      <c r="A194" s="363"/>
      <c r="B194" s="364"/>
      <c r="C194" s="45">
        <v>2019</v>
      </c>
      <c r="D194" s="20"/>
      <c r="E194" s="21"/>
      <c r="F194" s="21"/>
      <c r="G194" s="226">
        <f t="shared" si="22"/>
        <v>0</v>
      </c>
      <c r="H194" s="23"/>
      <c r="I194" s="21"/>
      <c r="J194" s="21"/>
      <c r="K194" s="21"/>
      <c r="L194" s="35"/>
    </row>
    <row r="195" spans="1:14" x14ac:dyDescent="0.25">
      <c r="A195" s="363"/>
      <c r="B195" s="364"/>
      <c r="C195" s="45">
        <v>2020</v>
      </c>
      <c r="D195" s="20"/>
      <c r="E195" s="21"/>
      <c r="F195" s="21"/>
      <c r="G195" s="226">
        <f t="shared" si="22"/>
        <v>0</v>
      </c>
      <c r="H195" s="23"/>
      <c r="I195" s="21"/>
      <c r="J195" s="21"/>
      <c r="K195" s="21"/>
      <c r="L195" s="35"/>
    </row>
    <row r="196" spans="1:14" ht="15.75" thickBot="1" x14ac:dyDescent="0.3">
      <c r="A196" s="365"/>
      <c r="B196" s="366"/>
      <c r="C196" s="217" t="s">
        <v>49</v>
      </c>
      <c r="D196" s="151">
        <f t="shared" ref="D196:L196" si="23">SUM(D189:D195)</f>
        <v>4206</v>
      </c>
      <c r="E196" s="116">
        <f t="shared" si="23"/>
        <v>55</v>
      </c>
      <c r="F196" s="116">
        <f t="shared" si="23"/>
        <v>0</v>
      </c>
      <c r="G196" s="227">
        <f t="shared" si="23"/>
        <v>4261</v>
      </c>
      <c r="H196" s="115">
        <f t="shared" si="23"/>
        <v>0</v>
      </c>
      <c r="I196" s="116">
        <f t="shared" si="23"/>
        <v>0</v>
      </c>
      <c r="J196" s="116">
        <f t="shared" si="23"/>
        <v>34</v>
      </c>
      <c r="K196" s="116">
        <f t="shared" si="23"/>
        <v>0</v>
      </c>
      <c r="L196" s="117">
        <f t="shared" si="23"/>
        <v>4227</v>
      </c>
    </row>
    <row r="197" spans="1:14" ht="10.5" customHeight="1" x14ac:dyDescent="0.25"/>
    <row r="198" spans="1:14" ht="6.75" customHeight="1" x14ac:dyDescent="0.25"/>
    <row r="199" spans="1:14" ht="21" x14ac:dyDescent="0.35">
      <c r="A199" s="88" t="s">
        <v>116</v>
      </c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7"/>
      <c r="N199" s="7"/>
    </row>
    <row r="200" spans="1:14" ht="10.5" customHeight="1" thickBot="1" x14ac:dyDescent="0.3">
      <c r="A200" s="90"/>
      <c r="B200" s="90"/>
      <c r="C200" s="89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1:14" s="13" customFormat="1" ht="101.25" customHeight="1" x14ac:dyDescent="0.3">
      <c r="A201" s="91" t="s">
        <v>117</v>
      </c>
      <c r="B201" s="306" t="s">
        <v>145</v>
      </c>
      <c r="C201" s="93" t="s">
        <v>59</v>
      </c>
      <c r="D201" s="94" t="s">
        <v>67</v>
      </c>
      <c r="E201" s="92" t="s">
        <v>68</v>
      </c>
      <c r="F201" s="92" t="s">
        <v>37</v>
      </c>
      <c r="G201" s="93" t="s">
        <v>38</v>
      </c>
      <c r="H201" s="95" t="s">
        <v>39</v>
      </c>
      <c r="I201" s="96" t="s">
        <v>69</v>
      </c>
      <c r="J201" s="97" t="s">
        <v>70</v>
      </c>
      <c r="K201" s="92" t="s">
        <v>40</v>
      </c>
      <c r="L201" s="98" t="s">
        <v>41</v>
      </c>
    </row>
    <row r="202" spans="1:14" ht="15" customHeight="1" x14ac:dyDescent="0.25">
      <c r="A202" s="343" t="s">
        <v>147</v>
      </c>
      <c r="B202" s="344"/>
      <c r="C202" s="261">
        <v>2014</v>
      </c>
      <c r="D202" s="262"/>
      <c r="E202" s="263"/>
      <c r="F202" s="263"/>
      <c r="G202" s="264"/>
      <c r="H202" s="265"/>
      <c r="I202" s="266"/>
      <c r="J202" s="267"/>
      <c r="K202" s="263"/>
      <c r="L202" s="268"/>
    </row>
    <row r="203" spans="1:14" x14ac:dyDescent="0.25">
      <c r="A203" s="343"/>
      <c r="B203" s="344"/>
      <c r="C203" s="45">
        <v>2015</v>
      </c>
      <c r="D203" s="20"/>
      <c r="E203" s="21"/>
      <c r="F203" s="21"/>
      <c r="G203" s="26"/>
      <c r="H203" s="54"/>
      <c r="I203" s="56"/>
      <c r="J203" s="52"/>
      <c r="K203" s="21"/>
      <c r="L203" s="35"/>
    </row>
    <row r="204" spans="1:14" x14ac:dyDescent="0.25">
      <c r="A204" s="343"/>
      <c r="B204" s="344"/>
      <c r="C204" s="45">
        <v>2016</v>
      </c>
      <c r="D204" s="20"/>
      <c r="E204" s="21"/>
      <c r="F204" s="21"/>
      <c r="G204" s="26"/>
      <c r="H204" s="54"/>
      <c r="I204" s="56"/>
      <c r="J204" s="52"/>
      <c r="K204" s="21"/>
      <c r="L204" s="35"/>
    </row>
    <row r="205" spans="1:14" x14ac:dyDescent="0.25">
      <c r="A205" s="343"/>
      <c r="B205" s="344"/>
      <c r="C205" s="45">
        <v>2017</v>
      </c>
      <c r="D205" s="20"/>
      <c r="E205" s="21"/>
      <c r="F205" s="21"/>
      <c r="G205" s="26"/>
      <c r="H205" s="54"/>
      <c r="I205" s="56"/>
      <c r="J205" s="52"/>
      <c r="K205" s="21"/>
      <c r="L205" s="35"/>
    </row>
    <row r="206" spans="1:14" x14ac:dyDescent="0.25">
      <c r="A206" s="343"/>
      <c r="B206" s="344"/>
      <c r="C206" s="45">
        <v>2018</v>
      </c>
      <c r="D206" s="20"/>
      <c r="E206" s="21"/>
      <c r="F206" s="21"/>
      <c r="G206" s="26"/>
      <c r="H206" s="54"/>
      <c r="I206" s="56"/>
      <c r="J206" s="52"/>
      <c r="K206" s="21"/>
      <c r="L206" s="35"/>
    </row>
    <row r="207" spans="1:14" x14ac:dyDescent="0.25">
      <c r="A207" s="343"/>
      <c r="B207" s="344"/>
      <c r="C207" s="45">
        <v>2019</v>
      </c>
      <c r="D207" s="20"/>
      <c r="E207" s="21"/>
      <c r="F207" s="21"/>
      <c r="G207" s="26"/>
      <c r="H207" s="54"/>
      <c r="I207" s="56"/>
      <c r="J207" s="52"/>
      <c r="K207" s="21"/>
      <c r="L207" s="35"/>
    </row>
    <row r="208" spans="1:14" x14ac:dyDescent="0.25">
      <c r="A208" s="343"/>
      <c r="B208" s="344"/>
      <c r="C208" s="45">
        <v>2020</v>
      </c>
      <c r="D208" s="48"/>
      <c r="E208" s="49"/>
      <c r="F208" s="49"/>
      <c r="G208" s="51"/>
      <c r="H208" s="55"/>
      <c r="I208" s="57"/>
      <c r="J208" s="53"/>
      <c r="K208" s="49"/>
      <c r="L208" s="50"/>
    </row>
    <row r="209" spans="1:12" ht="20.25" customHeight="1" thickBot="1" x14ac:dyDescent="0.3">
      <c r="A209" s="345"/>
      <c r="B209" s="346"/>
      <c r="C209" s="217" t="s">
        <v>49</v>
      </c>
      <c r="D209" s="151">
        <f>SUM(D202:D208)</f>
        <v>0</v>
      </c>
      <c r="E209" s="151">
        <f t="shared" ref="E209:L209" si="24">SUM(E202:E208)</f>
        <v>0</v>
      </c>
      <c r="F209" s="151">
        <f t="shared" si="24"/>
        <v>0</v>
      </c>
      <c r="G209" s="151">
        <f t="shared" si="24"/>
        <v>0</v>
      </c>
      <c r="H209" s="151">
        <f t="shared" si="24"/>
        <v>0</v>
      </c>
      <c r="I209" s="151">
        <f t="shared" si="24"/>
        <v>0</v>
      </c>
      <c r="J209" s="151">
        <f t="shared" si="24"/>
        <v>0</v>
      </c>
      <c r="K209" s="151">
        <f t="shared" si="24"/>
        <v>0</v>
      </c>
      <c r="L209" s="151">
        <f t="shared" si="24"/>
        <v>0</v>
      </c>
    </row>
    <row r="211" spans="1:12" ht="15.75" thickBot="1" x14ac:dyDescent="0.3"/>
    <row r="212" spans="1:12" ht="29.25" x14ac:dyDescent="0.25">
      <c r="A212" s="78" t="s">
        <v>137</v>
      </c>
      <c r="B212" s="79" t="s">
        <v>118</v>
      </c>
      <c r="C212" s="81">
        <v>2014</v>
      </c>
      <c r="D212" s="80">
        <v>2015</v>
      </c>
      <c r="E212" s="80">
        <v>2016</v>
      </c>
      <c r="F212" s="80">
        <v>2017</v>
      </c>
      <c r="G212" s="80">
        <v>2018</v>
      </c>
      <c r="H212" s="80">
        <v>2019</v>
      </c>
      <c r="I212" s="212">
        <v>2020</v>
      </c>
    </row>
    <row r="213" spans="1:12" ht="54.75" customHeight="1" x14ac:dyDescent="0.25">
      <c r="A213" t="s">
        <v>132</v>
      </c>
      <c r="B213" s="347" t="s">
        <v>154</v>
      </c>
      <c r="C213" s="261"/>
      <c r="D213" s="335"/>
      <c r="E213" s="326">
        <f>SUM(E214:E217)</f>
        <v>667032.96</v>
      </c>
      <c r="F213" s="326">
        <f>SUM(F214:F217)</f>
        <v>133154.40999999997</v>
      </c>
      <c r="G213" s="33"/>
      <c r="H213" s="33"/>
      <c r="I213" s="216"/>
    </row>
    <row r="214" spans="1:12" ht="54.75" customHeight="1" x14ac:dyDescent="0.25">
      <c r="A214" t="s">
        <v>133</v>
      </c>
      <c r="B214" s="348"/>
      <c r="C214" s="261"/>
      <c r="D214" s="336"/>
      <c r="E214" s="314">
        <v>438403.46</v>
      </c>
      <c r="F214" s="333">
        <v>51170.45</v>
      </c>
      <c r="G214" s="33"/>
      <c r="H214" s="33"/>
      <c r="I214" s="216"/>
    </row>
    <row r="215" spans="1:12" ht="54.75" customHeight="1" x14ac:dyDescent="0.25">
      <c r="A215" t="s">
        <v>134</v>
      </c>
      <c r="B215" s="348"/>
      <c r="C215" s="261"/>
      <c r="D215" s="336"/>
      <c r="E215" s="314">
        <v>0</v>
      </c>
      <c r="F215" s="333">
        <v>0</v>
      </c>
      <c r="G215" s="33"/>
      <c r="H215" s="33"/>
      <c r="I215" s="216"/>
    </row>
    <row r="216" spans="1:12" ht="54.75" customHeight="1" x14ac:dyDescent="0.25">
      <c r="A216" t="s">
        <v>135</v>
      </c>
      <c r="B216" s="348"/>
      <c r="C216" s="261"/>
      <c r="D216" s="336"/>
      <c r="E216" s="314">
        <v>108019.75</v>
      </c>
      <c r="F216" s="333">
        <v>59969.88</v>
      </c>
      <c r="G216" s="33"/>
      <c r="H216" s="33"/>
      <c r="I216" s="216"/>
    </row>
    <row r="217" spans="1:12" ht="54.75" customHeight="1" x14ac:dyDescent="0.25">
      <c r="A217" t="s">
        <v>136</v>
      </c>
      <c r="B217" s="348"/>
      <c r="C217" s="261"/>
      <c r="D217" s="336"/>
      <c r="E217" s="314">
        <v>120609.75</v>
      </c>
      <c r="F217" s="333">
        <v>22014.080000000002</v>
      </c>
      <c r="G217" s="33"/>
      <c r="H217" s="33"/>
      <c r="I217" s="216"/>
    </row>
    <row r="218" spans="1:12" ht="54.75" customHeight="1" x14ac:dyDescent="0.25">
      <c r="A218" s="13" t="s">
        <v>139</v>
      </c>
      <c r="B218" s="348"/>
      <c r="C218" s="261"/>
      <c r="D218" s="337"/>
      <c r="E218" s="326">
        <v>292064.26</v>
      </c>
      <c r="F218" s="334">
        <v>115129.17</v>
      </c>
      <c r="G218" s="33"/>
      <c r="H218" s="33"/>
      <c r="I218" s="216"/>
    </row>
    <row r="219" spans="1:12" ht="54.75" customHeight="1" thickBot="1" x14ac:dyDescent="0.3">
      <c r="A219" s="300"/>
      <c r="B219" s="349"/>
      <c r="C219" s="46" t="s">
        <v>49</v>
      </c>
      <c r="D219" s="315">
        <f>SUM(D214:D218)</f>
        <v>0</v>
      </c>
      <c r="E219" s="315">
        <f>SUM(E213,E218)</f>
        <v>959097.22</v>
      </c>
      <c r="F219" s="315">
        <f>SUM(F213,F218)</f>
        <v>248283.57999999996</v>
      </c>
      <c r="G219" s="34">
        <f t="shared" ref="G219:I219" si="25">SUM(G214:G218)</f>
        <v>0</v>
      </c>
      <c r="H219" s="34">
        <f t="shared" si="25"/>
        <v>0</v>
      </c>
      <c r="I219" s="34">
        <f t="shared" si="25"/>
        <v>0</v>
      </c>
    </row>
    <row r="222" spans="1:12" x14ac:dyDescent="0.25">
      <c r="E222" s="341">
        <v>574393.78</v>
      </c>
      <c r="F222">
        <v>128705.75</v>
      </c>
    </row>
    <row r="223" spans="1:12" x14ac:dyDescent="0.25">
      <c r="E223" s="341">
        <f>E222+F213</f>
        <v>707548.19</v>
      </c>
      <c r="F223" s="341">
        <f>E222+F222</f>
        <v>703099.53</v>
      </c>
    </row>
    <row r="224" spans="1:12" x14ac:dyDescent="0.25">
      <c r="E224" s="341">
        <v>4448.66</v>
      </c>
    </row>
    <row r="225" spans="5:5" x14ac:dyDescent="0.25">
      <c r="E225" s="342">
        <f>E223-E224</f>
        <v>703099.52999999991</v>
      </c>
    </row>
    <row r="226" spans="5:5" x14ac:dyDescent="0.25">
      <c r="E226" s="341"/>
    </row>
    <row r="227" spans="5:5" x14ac:dyDescent="0.25">
      <c r="E227" s="341"/>
    </row>
    <row r="228" spans="5:5" x14ac:dyDescent="0.25">
      <c r="E228" s="341"/>
    </row>
    <row r="229" spans="5:5" x14ac:dyDescent="0.25">
      <c r="E229" s="341"/>
    </row>
    <row r="230" spans="5:5" x14ac:dyDescent="0.25">
      <c r="E230" s="341"/>
    </row>
    <row r="231" spans="5:5" x14ac:dyDescent="0.25">
      <c r="E231" s="341"/>
    </row>
  </sheetData>
  <mergeCells count="56">
    <mergeCell ref="A120:B127"/>
    <mergeCell ref="A131:B137"/>
    <mergeCell ref="A129:A130"/>
    <mergeCell ref="B129:B130"/>
    <mergeCell ref="A107:A108"/>
    <mergeCell ref="B107:B108"/>
    <mergeCell ref="A144:B151"/>
    <mergeCell ref="A142:A143"/>
    <mergeCell ref="B142:B143"/>
    <mergeCell ref="H187:L187"/>
    <mergeCell ref="C187:C188"/>
    <mergeCell ref="D187:G187"/>
    <mergeCell ref="I176:O176"/>
    <mergeCell ref="J142:N142"/>
    <mergeCell ref="C142:C143"/>
    <mergeCell ref="A155:B162"/>
    <mergeCell ref="A165:B172"/>
    <mergeCell ref="A178:B185"/>
    <mergeCell ref="A176:A177"/>
    <mergeCell ref="B176:B177"/>
    <mergeCell ref="B213:B219"/>
    <mergeCell ref="A187:A188"/>
    <mergeCell ref="B187:B188"/>
    <mergeCell ref="A202:B209"/>
    <mergeCell ref="C176:C177"/>
    <mergeCell ref="A189:B196"/>
    <mergeCell ref="D60:D61"/>
    <mergeCell ref="A118:A119"/>
    <mergeCell ref="B118:B119"/>
    <mergeCell ref="C118:C119"/>
    <mergeCell ref="D118:D119"/>
    <mergeCell ref="D96:E96"/>
    <mergeCell ref="C96:C97"/>
    <mergeCell ref="C107:C108"/>
    <mergeCell ref="D107:D108"/>
    <mergeCell ref="A96:A97"/>
    <mergeCell ref="B96:B97"/>
    <mergeCell ref="A85:B92"/>
    <mergeCell ref="A98:B105"/>
    <mergeCell ref="A109:B116"/>
    <mergeCell ref="B1:F1"/>
    <mergeCell ref="D26:G26"/>
    <mergeCell ref="A153:A154"/>
    <mergeCell ref="B153:B154"/>
    <mergeCell ref="C153:C154"/>
    <mergeCell ref="A17:B24"/>
    <mergeCell ref="A28:B35"/>
    <mergeCell ref="A40:B47"/>
    <mergeCell ref="A50:B58"/>
    <mergeCell ref="A62:B69"/>
    <mergeCell ref="A72:B79"/>
    <mergeCell ref="F3:O3"/>
    <mergeCell ref="D15:G15"/>
    <mergeCell ref="A4:O10"/>
    <mergeCell ref="A60:A61"/>
    <mergeCell ref="C60:C61"/>
  </mergeCells>
  <phoneticPr fontId="23" type="noConversion"/>
  <pageMargins left="0" right="0" top="0" bottom="0" header="0.31496062992125984" footer="0.31496062992125984"/>
  <pageSetup paperSize="8" scale="58" orientation="landscape" r:id="rId1"/>
  <rowBreaks count="4" manualBreakCount="4">
    <brk id="36" max="16383" man="1"/>
    <brk id="93" max="16383" man="1"/>
    <brk id="138" max="16383" man="1"/>
    <brk id="173" max="16383" man="1"/>
  </rowBreaks>
  <ignoredErrors>
    <ignoredError sqref="G17:G23 G28:G34 G72:G78 G178:G184 G189:G195 G155:G162 E213:F213 G131:G136" formulaRange="1"/>
    <ignoredError sqref="G24" formula="1" formulaRange="1"/>
    <ignoredError sqref="E2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III info 30.07.2017 opolski (2</vt:lpstr>
      <vt:lpstr>III info 30.07.2017 opolskie</vt:lpstr>
      <vt:lpstr>'III info 30.07.2017 opolski (2'!Obszar_wydruku</vt:lpstr>
      <vt:lpstr>'III info 30.07.2017 opolskie'!Obszar_wydruku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 Ocsko</dc:creator>
  <cp:lastModifiedBy>Beata Frydel</cp:lastModifiedBy>
  <cp:lastPrinted>2017-07-20T12:54:18Z</cp:lastPrinted>
  <dcterms:created xsi:type="dcterms:W3CDTF">2015-05-07T16:13:22Z</dcterms:created>
  <dcterms:modified xsi:type="dcterms:W3CDTF">2017-07-20T13:08:06Z</dcterms:modified>
</cp:coreProperties>
</file>